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0"/>
  </bookViews>
  <sheets>
    <sheet name="ICE-Waggon" sheetId="2" r:id="rId1"/>
  </sheets>
  <definedNames>
    <definedName name="_xlnm._FilterDatabase" localSheetId="0" hidden="1">'ICE-Waggon'!$A$3:$G$3</definedName>
    <definedName name="_xlnm.Print_Titles" localSheetId="0">'ICE-Waggon'!$1:$3</definedName>
  </definedNames>
  <calcPr calcId="145621"/>
</workbook>
</file>

<file path=xl/calcChain.xml><?xml version="1.0" encoding="utf-8"?>
<calcChain xmlns="http://schemas.openxmlformats.org/spreadsheetml/2006/main">
  <c r="D22" i="2" l="1"/>
  <c r="D23" i="2"/>
  <c r="D10" i="2"/>
  <c r="D73" i="2"/>
  <c r="D67" i="2"/>
  <c r="D66" i="2"/>
  <c r="D75" i="2"/>
  <c r="D15" i="2"/>
  <c r="D17" i="2"/>
  <c r="D58" i="2"/>
  <c r="D57" i="2"/>
  <c r="D32" i="2"/>
  <c r="D77" i="2"/>
  <c r="D27" i="2"/>
  <c r="D28" i="2"/>
  <c r="D40" i="2"/>
  <c r="D69" i="2"/>
  <c r="D68" i="2"/>
  <c r="D70" i="2"/>
  <c r="D74" i="2"/>
  <c r="D21" i="2"/>
  <c r="D9" i="2"/>
  <c r="D8" i="2"/>
  <c r="D44" i="2"/>
  <c r="D39" i="2"/>
  <c r="D49" i="2"/>
  <c r="D50" i="2"/>
  <c r="D48" i="2"/>
  <c r="D33" i="2"/>
  <c r="D59" i="2"/>
  <c r="D35" i="2"/>
  <c r="D36" i="2"/>
  <c r="D34" i="2"/>
  <c r="D4" i="2"/>
  <c r="D38" i="2"/>
  <c r="D37" i="2"/>
  <c r="D60" i="2"/>
  <c r="D63" i="2"/>
  <c r="D62" i="2"/>
  <c r="D72" i="2"/>
  <c r="D71" i="2"/>
  <c r="D14" i="2"/>
  <c r="D56" i="2"/>
  <c r="D55" i="2"/>
  <c r="D51" i="2"/>
  <c r="D54" i="2"/>
  <c r="D53" i="2"/>
  <c r="D52" i="2"/>
  <c r="D25" i="2"/>
  <c r="D26" i="2"/>
  <c r="D24" i="2"/>
  <c r="D30" i="2"/>
  <c r="D31" i="2"/>
  <c r="D29" i="2"/>
  <c r="D42" i="2"/>
  <c r="D41" i="2"/>
  <c r="D45" i="2"/>
  <c r="D46" i="2"/>
  <c r="D47" i="2"/>
  <c r="D19" i="2"/>
  <c r="D13" i="2"/>
  <c r="D16" i="2"/>
  <c r="D7" i="2"/>
  <c r="D6" i="2"/>
  <c r="D12" i="2"/>
  <c r="D11" i="2"/>
  <c r="D18" i="2"/>
  <c r="D76" i="2"/>
  <c r="D20" i="2"/>
  <c r="D5" i="2"/>
  <c r="D64" i="2"/>
  <c r="D65" i="2"/>
  <c r="D43" i="2"/>
  <c r="D61" i="2"/>
  <c r="D78" i="2" l="1"/>
</calcChain>
</file>

<file path=xl/sharedStrings.xml><?xml version="1.0" encoding="utf-8"?>
<sst xmlns="http://schemas.openxmlformats.org/spreadsheetml/2006/main" count="380" uniqueCount="181">
  <si>
    <t>Dark Bluish Gray</t>
  </si>
  <si>
    <t>Black</t>
  </si>
  <si>
    <t>Plate 2 x 2 Corner</t>
  </si>
  <si>
    <t>Light Bluish Gray</t>
  </si>
  <si>
    <t>Tile 1 x 4 with Groove</t>
  </si>
  <si>
    <t>Bracket 1 x 2 - 1 x 4 with Rounded Corners</t>
  </si>
  <si>
    <t>Train Wheel Bogie Single Axle with Wheelset with Open Centre Wheels</t>
  </si>
  <si>
    <t>Brick 1 x 2</t>
  </si>
  <si>
    <t>Plate 2 x 4</t>
  </si>
  <si>
    <t>Plate 2 x 3</t>
  </si>
  <si>
    <t>Plate 2 x 2</t>
  </si>
  <si>
    <t>Plate 1 x 2</t>
  </si>
  <si>
    <t>Plate 1 x 1</t>
  </si>
  <si>
    <t>Plate 4 x 4</t>
  </si>
  <si>
    <t>Plate 4 x 6</t>
  </si>
  <si>
    <t>Tile 1 x 2 with Groove</t>
  </si>
  <si>
    <t>Plate 1 x 6</t>
  </si>
  <si>
    <t>Plate 1 x 4</t>
  </si>
  <si>
    <t>Plate 2 x 6</t>
  </si>
  <si>
    <t>Plate 2 x 10</t>
  </si>
  <si>
    <t>Brick 1 x 1 with Headlight</t>
  </si>
  <si>
    <t>Tile 1 x 8</t>
  </si>
  <si>
    <t>Plate 1 x 10</t>
  </si>
  <si>
    <t>Plate 1 x 2 with Handle Type 2</t>
  </si>
  <si>
    <t>Train Buffer Beam with Sealed Magnet (Complete)</t>
  </si>
  <si>
    <t>Tile 1 x 6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</si>
  <si>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</si>
  <si>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</si>
  <si>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</si>
  <si>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</si>
  <si>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</si>
  <si>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</si>
  <si>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</si>
  <si>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</si>
  <si>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64424c01</t>
  </si>
  <si>
    <t>ICE Waggon – Teileliste – www.holgermatthes.de/bricks</t>
  </si>
  <si>
    <t>2412b</t>
  </si>
  <si>
    <t>72</t>
  </si>
  <si>
    <t>Tile 1 x 2 Grille with Groove</t>
  </si>
  <si>
    <t>2420</t>
  </si>
  <si>
    <t>0</t>
  </si>
  <si>
    <t>4</t>
  </si>
  <si>
    <t>2431</t>
  </si>
  <si>
    <t>15</t>
  </si>
  <si>
    <t>White</t>
  </si>
  <si>
    <t>Red</t>
  </si>
  <si>
    <t>2436b</t>
  </si>
  <si>
    <t>71</t>
  </si>
  <si>
    <t>2456</t>
  </si>
  <si>
    <t>Brick 2 x 6</t>
  </si>
  <si>
    <t>2878c01</t>
  </si>
  <si>
    <t>3003</t>
  </si>
  <si>
    <t>Brick 2 x 2</t>
  </si>
  <si>
    <t>3004</t>
  </si>
  <si>
    <t>3005</t>
  </si>
  <si>
    <t>Brick 1 x 1</t>
  </si>
  <si>
    <t>3009</t>
  </si>
  <si>
    <t>Brick 1 x 6</t>
  </si>
  <si>
    <t>3010</t>
  </si>
  <si>
    <t>Brick 1 x 4</t>
  </si>
  <si>
    <t>30165</t>
  </si>
  <si>
    <t>Brick 2 x 2 with Curved Top and 2 Studs on Top</t>
  </si>
  <si>
    <t>3020</t>
  </si>
  <si>
    <t>1</t>
  </si>
  <si>
    <t>3021</t>
  </si>
  <si>
    <t>3022</t>
  </si>
  <si>
    <t>3023</t>
  </si>
  <si>
    <t>3024</t>
  </si>
  <si>
    <t>3031</t>
  </si>
  <si>
    <t>3032</t>
  </si>
  <si>
    <t>3034</t>
  </si>
  <si>
    <t>Plate 2 x 8</t>
  </si>
  <si>
    <t>3035</t>
  </si>
  <si>
    <t>Plate 4 x 8</t>
  </si>
  <si>
    <t>3036</t>
  </si>
  <si>
    <t>Plate 6 x 8</t>
  </si>
  <si>
    <t>30414</t>
  </si>
  <si>
    <t>Brick 1 x 4 with Studs on Side</t>
  </si>
  <si>
    <t>3068b</t>
  </si>
  <si>
    <t>Tile 2 x 2 with Groove</t>
  </si>
  <si>
    <t>3069b</t>
  </si>
  <si>
    <t>3070b</t>
  </si>
  <si>
    <t>14</t>
  </si>
  <si>
    <t>Yellow</t>
  </si>
  <si>
    <t>Tile 1 x 1 with Groove</t>
  </si>
  <si>
    <t>3460</t>
  </si>
  <si>
    <t>Plate 1 x 8</t>
  </si>
  <si>
    <t>3659</t>
  </si>
  <si>
    <t>Arch 1 x 4</t>
  </si>
  <si>
    <t>3666</t>
  </si>
  <si>
    <t>3709b</t>
  </si>
  <si>
    <t>Blue</t>
  </si>
  <si>
    <t>Technic Plate 2 x 4 with Holes</t>
  </si>
  <si>
    <t>3710</t>
  </si>
  <si>
    <t>3795</t>
  </si>
  <si>
    <t>3832</t>
  </si>
  <si>
    <t>4032b</t>
  </si>
  <si>
    <t>Plate 2 x 2 Round with Axlehole Type 2</t>
  </si>
  <si>
    <t>4070</t>
  </si>
  <si>
    <t>4079</t>
  </si>
  <si>
    <t>Minifig Seat 2 x 2</t>
  </si>
  <si>
    <t>4150ps4</t>
  </si>
  <si>
    <t>Tile 2 x 2 Round with Star Wars Millennium Falcon Vent Pattern</t>
  </si>
  <si>
    <t>4162</t>
  </si>
  <si>
    <t>4282</t>
  </si>
  <si>
    <t>Plate 2 x 16</t>
  </si>
  <si>
    <t>4477</t>
  </si>
  <si>
    <t>45677</t>
  </si>
  <si>
    <t>Wedge 4 x 4 x 0.667 Curved</t>
  </si>
  <si>
    <t>48336</t>
  </si>
  <si>
    <t>54200</t>
  </si>
  <si>
    <t>6091</t>
  </si>
  <si>
    <t>Brick 2 x 1 x 1 &amp; 1/3 with Curved Top</t>
  </si>
  <si>
    <t>6191</t>
  </si>
  <si>
    <t>Brick 1 x 4 x 1.333 with Curved Top</t>
  </si>
  <si>
    <t>6636</t>
  </si>
  <si>
    <t>87079</t>
  </si>
  <si>
    <t>87087</t>
  </si>
  <si>
    <t>Brick 1 x 1 with Stud on 1 Side</t>
  </si>
  <si>
    <t>87544</t>
  </si>
  <si>
    <t>47</t>
  </si>
  <si>
    <t>Trans Clear</t>
  </si>
  <si>
    <t>Panel 1 x 2 x 3 with Side Supports with Hollow Studs</t>
  </si>
  <si>
    <t>87552</t>
  </si>
  <si>
    <t>Panel 1 x 2 x 2 Reinforced with Hollow Studs</t>
  </si>
  <si>
    <t>https://www.bricklink.com/v2/catalog/catalogitem.page?P=2412b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</si>
  <si>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</si>
  <si>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</si>
  <si>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</si>
  <si>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https://www.bricklink.com/v2/catalog/catalogitem.page?P=2456</t>
  </si>
  <si>
    <t>https://www.bricklink.com/v2/catalog/catalogitem.page?P=2878c01</t>
  </si>
  <si>
    <t>https://www.bricklink.com/v2/catalog/catalogitem.page?P=3003</t>
  </si>
  <si>
    <t>https://www.bricklink.com/v2/catalog/catalogitem.page?P=3004</t>
  </si>
  <si>
    <t>https://www.bricklink.com/v2/catalog/catalogitem.page?P=3005</t>
  </si>
  <si>
    <t>https://www.bricklink.com/v2/catalog/catalogitem.page?P=3009</t>
  </si>
  <si>
    <t>https://www.bricklink.com/v2/catalog/catalogitem.page?P=3010</t>
  </si>
  <si>
    <t>https://www.bricklink.com/v2/catalog/catalogitem.page?P=30165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</si>
  <si>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</si>
  <si>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</si>
  <si>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</si>
  <si>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</si>
  <si>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</si>
  <si>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https://www.bricklink.com/v2/catalog/catalogitem.page?P=3031</t>
  </si>
  <si>
    <t>https://www.bricklink.com/v2/catalog/catalogitem.page?P=3032</t>
  </si>
  <si>
    <t>https://www.bricklink.com/v2/catalog/catalogitem.page?P=3034</t>
  </si>
  <si>
    <t>https://www.bricklink.com/v2/catalog/catalogitem.page?P=3035</t>
  </si>
  <si>
    <t>https://www.bricklink.com/v2/catalog/catalogitem.page?P=3036</t>
  </si>
  <si>
    <t>https://www.bricklink.com/v2/catalog/catalogitem.page?P=30414</t>
  </si>
  <si>
    <t>https://www.bricklink.com/v2/catalog/catalogitem.page?P=3068b</t>
  </si>
  <si>
    <t>https://www.bricklink.com/v2/catalog/catalogitem.page?P=3069b</t>
  </si>
  <si>
    <t>https://www.bricklink.com/v2/catalog/catalogitem.page?P=3070b</t>
  </si>
  <si>
    <t>https://www.bricklink.com/v2/catalog/catalogitem.page?P=3460</t>
  </si>
  <si>
    <t>https://www.bricklink.com/v2/catalog/catalogitem.page?P=3659</t>
  </si>
  <si>
    <t>https://www.bricklink.com/v2/catalog/catalogitem.page?P=3666</t>
  </si>
  <si>
    <t>https://www.bricklink.com/v2/catalog/catalogitem.page?P=3709b</t>
  </si>
  <si>
    <t>https://www.bricklink.com/v2/catalog/catalogitem.page?P=3710</t>
  </si>
  <si>
    <t>https://www.bricklink.com/v2/catalog/catalogitem.page?P=3795</t>
  </si>
  <si>
    <t>https://www.bricklink.com/v2/catalog/catalogitem.page?P=3832</t>
  </si>
  <si>
    <t>https://www.bricklink.com/v2/catalog/catalogitem.page?P=4032b</t>
  </si>
  <si>
    <t>https://www.bricklink.com/v2/catalog/catalogitem.page?P=4070</t>
  </si>
  <si>
    <t>https://www.bricklink.com/v2/catalog/catalogitem.page?P=4079</t>
  </si>
  <si>
    <t>https://www.bricklink.com/v2/catalog/catalogitem.page?P=4150ps4</t>
  </si>
  <si>
    <t>https://www.bricklink.com/v2/catalog/catalogitem.page?P=4162</t>
  </si>
  <si>
    <t>https://www.bricklink.com/v2/catalog/catalogitem.page?P=4282</t>
  </si>
  <si>
    <t>https://www.bricklink.com/v2/catalog/catalogitem.page?P=4477</t>
  </si>
  <si>
    <t>https://www.bricklink.com/v2/catalog/catalogitem.page?P=45677</t>
  </si>
  <si>
    <t>https://www.bricklink.com/v2/catalog/catalogitem.page?P=48336</t>
  </si>
  <si>
    <t>https://www.bricklink.com/v2/catalog/catalogitem.page?P=54200</t>
  </si>
  <si>
    <t>https://www.bricklink.com/v2/catalog/catalogitem.page?P=6091</t>
  </si>
  <si>
    <t>https://www.bricklink.com/v2/catalog/catalogitem.page?P=6191</t>
  </si>
  <si>
    <t>https://www.bricklink.com/v2/catalog/catalogitem.page?P=64424c01</t>
  </si>
  <si>
    <t>https://www.bricklink.com/v2/catalog/catalogitem.page?P=6636</t>
  </si>
  <si>
    <t>https://www.bricklink.com/v2/catalog/catalogitem.page?P=87079</t>
  </si>
  <si>
    <t>https://www.bricklink.com/v2/catalog/catalogitem.page?P=87087</t>
  </si>
  <si>
    <t>https://www.bricklink.com/v2/catalog/catalogitem.page?P=87544</t>
  </si>
  <si>
    <t>https://www.bricklink.com/v2/catalog/catalogitem.page?P=87552</t>
  </si>
  <si>
    <t>Anzahl der Modelle:</t>
  </si>
  <si>
    <t>4025</t>
  </si>
  <si>
    <t>https://www.bricklink.com/v2/catalog/catalogitem.page?P=4025</t>
  </si>
  <si>
    <t>Train Bogie Plate (Tile, Modified 6 x 4 with 5mm Pin)</t>
  </si>
  <si>
    <t>Slope Brick 30 1 x 1 x 0.667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</si>
</sst>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4" xfId="1" applyFont="1" applyBorder="1" applyAlignment="1">
      <alignment vertical="center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lpha.bricklink.com/pages/clone/catalogitem.page?P=3005" TargetMode="External"/><Relationship Id="rId18" Type="http://schemas.openxmlformats.org/officeDocument/2006/relationships/hyperlink" Target="https://alpha.bricklink.com/pages/clone/catalogitem.page?P=3021" TargetMode="External"/><Relationship Id="rId26" Type="http://schemas.openxmlformats.org/officeDocument/2006/relationships/hyperlink" Target="https://alpha.bricklink.com/pages/clone/catalogitem.page?P=3024" TargetMode="External"/><Relationship Id="rId39" Type="http://schemas.openxmlformats.org/officeDocument/2006/relationships/hyperlink" Target="https://alpha.bricklink.com/pages/clone/catalogitem.page?P=3070b" TargetMode="External"/><Relationship Id="rId21" Type="http://schemas.openxmlformats.org/officeDocument/2006/relationships/hyperlink" Target="https://alpha.bricklink.com/pages/clone/catalogitem.page?P=3022" TargetMode="External"/><Relationship Id="rId34" Type="http://schemas.openxmlformats.org/officeDocument/2006/relationships/hyperlink" Target="https://alpha.bricklink.com/pages/clone/catalogitem.page?P=30414" TargetMode="External"/><Relationship Id="rId42" Type="http://schemas.openxmlformats.org/officeDocument/2006/relationships/hyperlink" Target="https://alpha.bricklink.com/pages/clone/catalogitem.page?P=3659" TargetMode="External"/><Relationship Id="rId47" Type="http://schemas.openxmlformats.org/officeDocument/2006/relationships/hyperlink" Target="https://alpha.bricklink.com/pages/clone/catalogitem.page?P=3710" TargetMode="External"/><Relationship Id="rId50" Type="http://schemas.openxmlformats.org/officeDocument/2006/relationships/hyperlink" Target="https://alpha.bricklink.com/pages/clone/catalogitem.page?P=3795" TargetMode="External"/><Relationship Id="rId55" Type="http://schemas.openxmlformats.org/officeDocument/2006/relationships/hyperlink" Target="https://alpha.bricklink.com/pages/clone/catalogitem.page?P=4079" TargetMode="External"/><Relationship Id="rId63" Type="http://schemas.openxmlformats.org/officeDocument/2006/relationships/hyperlink" Target="https://alpha.bricklink.com/pages/clone/catalogitem.page?P=45677" TargetMode="External"/><Relationship Id="rId68" Type="http://schemas.openxmlformats.org/officeDocument/2006/relationships/hyperlink" Target="https://alpha.bricklink.com/pages/clone/catalogitem.page?P=6191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alpha.bricklink.com/pages/clone/catalogitem.page?P=2456" TargetMode="External"/><Relationship Id="rId71" Type="http://schemas.openxmlformats.org/officeDocument/2006/relationships/hyperlink" Target="https://alpha.bricklink.com/pages/clone/catalogitem.page?P=6636" TargetMode="External"/><Relationship Id="rId2" Type="http://schemas.openxmlformats.org/officeDocument/2006/relationships/hyperlink" Target="https://alpha.bricklink.com/pages/clone/catalogitem.page?P=2420" TargetMode="External"/><Relationship Id="rId16" Type="http://schemas.openxmlformats.org/officeDocument/2006/relationships/hyperlink" Target="https://alpha.bricklink.com/pages/clone/catalogitem.page?P=30165" TargetMode="External"/><Relationship Id="rId29" Type="http://schemas.openxmlformats.org/officeDocument/2006/relationships/hyperlink" Target="https://alpha.bricklink.com/pages/clone/catalogitem.page?P=3031" TargetMode="External"/><Relationship Id="rId11" Type="http://schemas.openxmlformats.org/officeDocument/2006/relationships/hyperlink" Target="https://alpha.bricklink.com/pages/clone/catalogitem.page?P=3004" TargetMode="External"/><Relationship Id="rId24" Type="http://schemas.openxmlformats.org/officeDocument/2006/relationships/hyperlink" Target="https://alpha.bricklink.com/pages/clone/catalogitem.page?P=3023" TargetMode="External"/><Relationship Id="rId32" Type="http://schemas.openxmlformats.org/officeDocument/2006/relationships/hyperlink" Target="https://alpha.bricklink.com/pages/clone/catalogitem.page?P=3035" TargetMode="External"/><Relationship Id="rId37" Type="http://schemas.openxmlformats.org/officeDocument/2006/relationships/hyperlink" Target="https://alpha.bricklink.com/pages/clone/catalogitem.page?P=3069b" TargetMode="External"/><Relationship Id="rId40" Type="http://schemas.openxmlformats.org/officeDocument/2006/relationships/hyperlink" Target="https://alpha.bricklink.com/pages/clone/catalogitem.page?P=3460" TargetMode="External"/><Relationship Id="rId45" Type="http://schemas.openxmlformats.org/officeDocument/2006/relationships/hyperlink" Target="https://alpha.bricklink.com/pages/clone/catalogitem.page?P=3666" TargetMode="External"/><Relationship Id="rId53" Type="http://schemas.openxmlformats.org/officeDocument/2006/relationships/hyperlink" Target="https://alpha.bricklink.com/pages/clone/catalogitem.page?P=4070" TargetMode="External"/><Relationship Id="rId58" Type="http://schemas.openxmlformats.org/officeDocument/2006/relationships/hyperlink" Target="https://alpha.bricklink.com/pages/clone/catalogitem.page?P=4162" TargetMode="External"/><Relationship Id="rId66" Type="http://schemas.openxmlformats.org/officeDocument/2006/relationships/hyperlink" Target="https://alpha.bricklink.com/pages/clone/catalogitem.page?P=54200" TargetMode="External"/><Relationship Id="rId74" Type="http://schemas.openxmlformats.org/officeDocument/2006/relationships/hyperlink" Target="https://alpha.bricklink.com/pages/clone/catalogitem.page?P=87544" TargetMode="External"/><Relationship Id="rId5" Type="http://schemas.openxmlformats.org/officeDocument/2006/relationships/hyperlink" Target="https://alpha.bricklink.com/pages/clone/catalogitem.page?P=2431" TargetMode="External"/><Relationship Id="rId15" Type="http://schemas.openxmlformats.org/officeDocument/2006/relationships/hyperlink" Target="https://alpha.bricklink.com/pages/clone/catalogitem.page?P=3010" TargetMode="External"/><Relationship Id="rId23" Type="http://schemas.openxmlformats.org/officeDocument/2006/relationships/hyperlink" Target="https://alpha.bricklink.com/pages/clone/catalogitem.page?P=3023" TargetMode="External"/><Relationship Id="rId28" Type="http://schemas.openxmlformats.org/officeDocument/2006/relationships/hyperlink" Target="https://alpha.bricklink.com/pages/clone/catalogitem.page?P=3031" TargetMode="External"/><Relationship Id="rId36" Type="http://schemas.openxmlformats.org/officeDocument/2006/relationships/hyperlink" Target="https://alpha.bricklink.com/pages/clone/catalogitem.page?P=3068b" TargetMode="External"/><Relationship Id="rId49" Type="http://schemas.openxmlformats.org/officeDocument/2006/relationships/hyperlink" Target="https://alpha.bricklink.com/pages/clone/catalogitem.page?P=3795" TargetMode="External"/><Relationship Id="rId57" Type="http://schemas.openxmlformats.org/officeDocument/2006/relationships/hyperlink" Target="https://alpha.bricklink.com/pages/clone/catalogitem.page?P=4150ps4" TargetMode="External"/><Relationship Id="rId61" Type="http://schemas.openxmlformats.org/officeDocument/2006/relationships/hyperlink" Target="https://alpha.bricklink.com/pages/clone/catalogitem.page?P=4477" TargetMode="External"/><Relationship Id="rId10" Type="http://schemas.openxmlformats.org/officeDocument/2006/relationships/hyperlink" Target="https://alpha.bricklink.com/pages/clone/catalogitem.page?P=3004" TargetMode="External"/><Relationship Id="rId19" Type="http://schemas.openxmlformats.org/officeDocument/2006/relationships/hyperlink" Target="https://alpha.bricklink.com/pages/clone/catalogitem.page?P=3021" TargetMode="External"/><Relationship Id="rId31" Type="http://schemas.openxmlformats.org/officeDocument/2006/relationships/hyperlink" Target="https://alpha.bricklink.com/pages/clone/catalogitem.page?P=3034" TargetMode="External"/><Relationship Id="rId44" Type="http://schemas.openxmlformats.org/officeDocument/2006/relationships/hyperlink" Target="https://alpha.bricklink.com/pages/clone/catalogitem.page?P=3666" TargetMode="External"/><Relationship Id="rId52" Type="http://schemas.openxmlformats.org/officeDocument/2006/relationships/hyperlink" Target="https://alpha.bricklink.com/pages/clone/catalogitem.page?P=4032b" TargetMode="External"/><Relationship Id="rId60" Type="http://schemas.openxmlformats.org/officeDocument/2006/relationships/hyperlink" Target="https://alpha.bricklink.com/pages/clone/catalogitem.page?P=4282" TargetMode="External"/><Relationship Id="rId65" Type="http://schemas.openxmlformats.org/officeDocument/2006/relationships/hyperlink" Target="https://alpha.bricklink.com/pages/clone/catalogitem.page?P=54200" TargetMode="External"/><Relationship Id="rId73" Type="http://schemas.openxmlformats.org/officeDocument/2006/relationships/hyperlink" Target="https://alpha.bricklink.com/pages/clone/catalogitem.page?P=87087" TargetMode="External"/><Relationship Id="rId4" Type="http://schemas.openxmlformats.org/officeDocument/2006/relationships/hyperlink" Target="https://alpha.bricklink.com/pages/clone/catalogitem.page?P=2431" TargetMode="External"/><Relationship Id="rId9" Type="http://schemas.openxmlformats.org/officeDocument/2006/relationships/hyperlink" Target="https://alpha.bricklink.com/pages/clone/catalogitem.page?P=3003" TargetMode="External"/><Relationship Id="rId14" Type="http://schemas.openxmlformats.org/officeDocument/2006/relationships/hyperlink" Target="https://alpha.bricklink.com/pages/clone/catalogitem.page?P=3009" TargetMode="External"/><Relationship Id="rId22" Type="http://schemas.openxmlformats.org/officeDocument/2006/relationships/hyperlink" Target="https://alpha.bricklink.com/pages/clone/catalogitem.page?P=3023" TargetMode="External"/><Relationship Id="rId27" Type="http://schemas.openxmlformats.org/officeDocument/2006/relationships/hyperlink" Target="https://alpha.bricklink.com/pages/clone/catalogitem.page?P=3024" TargetMode="External"/><Relationship Id="rId30" Type="http://schemas.openxmlformats.org/officeDocument/2006/relationships/hyperlink" Target="https://alpha.bricklink.com/pages/clone/catalogitem.page?P=3032" TargetMode="External"/><Relationship Id="rId35" Type="http://schemas.openxmlformats.org/officeDocument/2006/relationships/hyperlink" Target="https://alpha.bricklink.com/pages/clone/catalogitem.page?P=3068b" TargetMode="External"/><Relationship Id="rId43" Type="http://schemas.openxmlformats.org/officeDocument/2006/relationships/hyperlink" Target="https://alpha.bricklink.com/pages/clone/catalogitem.page?P=3666" TargetMode="External"/><Relationship Id="rId48" Type="http://schemas.openxmlformats.org/officeDocument/2006/relationships/hyperlink" Target="https://alpha.bricklink.com/pages/clone/catalogitem.page?P=3795" TargetMode="External"/><Relationship Id="rId56" Type="http://schemas.openxmlformats.org/officeDocument/2006/relationships/hyperlink" Target="https://www.bricklink.com/v2/catalog/catalogitem.page?P=4025" TargetMode="External"/><Relationship Id="rId64" Type="http://schemas.openxmlformats.org/officeDocument/2006/relationships/hyperlink" Target="https://alpha.bricklink.com/pages/clone/catalogitem.page?P=48336" TargetMode="External"/><Relationship Id="rId69" Type="http://schemas.openxmlformats.org/officeDocument/2006/relationships/hyperlink" Target="https://alpha.bricklink.com/pages/clone/catalogitem.page?P=64424c01" TargetMode="External"/><Relationship Id="rId8" Type="http://schemas.openxmlformats.org/officeDocument/2006/relationships/hyperlink" Target="https://alpha.bricklink.com/pages/clone/catalogitem.page?P=2878c01" TargetMode="External"/><Relationship Id="rId51" Type="http://schemas.openxmlformats.org/officeDocument/2006/relationships/hyperlink" Target="https://alpha.bricklink.com/pages/clone/catalogitem.page?P=3832" TargetMode="External"/><Relationship Id="rId72" Type="http://schemas.openxmlformats.org/officeDocument/2006/relationships/hyperlink" Target="https://alpha.bricklink.com/pages/clone/catalogitem.page?P=87079" TargetMode="External"/><Relationship Id="rId3" Type="http://schemas.openxmlformats.org/officeDocument/2006/relationships/hyperlink" Target="https://alpha.bricklink.com/pages/clone/catalogitem.page?P=" TargetMode="External"/><Relationship Id="rId12" Type="http://schemas.openxmlformats.org/officeDocument/2006/relationships/hyperlink" Target="https://alpha.bricklink.com/pages/clone/catalogitem.page?P=3005" TargetMode="External"/><Relationship Id="rId17" Type="http://schemas.openxmlformats.org/officeDocument/2006/relationships/hyperlink" Target="https://alpha.bricklink.com/pages/clone/catalogitem.page?P=3020" TargetMode="External"/><Relationship Id="rId25" Type="http://schemas.openxmlformats.org/officeDocument/2006/relationships/hyperlink" Target="https://alpha.bricklink.com/pages/clone/catalogitem.page?P=3024" TargetMode="External"/><Relationship Id="rId33" Type="http://schemas.openxmlformats.org/officeDocument/2006/relationships/hyperlink" Target="https://alpha.bricklink.com/pages/clone/catalogitem.page?P=3036" TargetMode="External"/><Relationship Id="rId38" Type="http://schemas.openxmlformats.org/officeDocument/2006/relationships/hyperlink" Target="https://www.bricklink.com/v2/catalog/catalogitem.page?P=3069b" TargetMode="External"/><Relationship Id="rId46" Type="http://schemas.openxmlformats.org/officeDocument/2006/relationships/hyperlink" Target="https://alpha.bricklink.com/pages/clone/catalogitem.page?P=3709b" TargetMode="External"/><Relationship Id="rId59" Type="http://schemas.openxmlformats.org/officeDocument/2006/relationships/hyperlink" Target="https://alpha.bricklink.com/pages/clone/catalogitem.page?P=4162" TargetMode="External"/><Relationship Id="rId67" Type="http://schemas.openxmlformats.org/officeDocument/2006/relationships/hyperlink" Target="https://alpha.bricklink.com/pages/clone/catalogitem.page?P=6091" TargetMode="External"/><Relationship Id="rId20" Type="http://schemas.openxmlformats.org/officeDocument/2006/relationships/hyperlink" Target="https://alpha.bricklink.com/pages/clone/catalogitem.page?P=3022" TargetMode="External"/><Relationship Id="rId41" Type="http://schemas.openxmlformats.org/officeDocument/2006/relationships/hyperlink" Target="https://alpha.bricklink.com/pages/clone/catalogitem.page?P=3460" TargetMode="External"/><Relationship Id="rId54" Type="http://schemas.openxmlformats.org/officeDocument/2006/relationships/hyperlink" Target="https://alpha.bricklink.com/pages/clone/catalogitem.page?P=4070" TargetMode="External"/><Relationship Id="rId62" Type="http://schemas.openxmlformats.org/officeDocument/2006/relationships/hyperlink" Target="https://alpha.bricklink.com/pages/clone/catalogitem.page?P=4477" TargetMode="External"/><Relationship Id="rId70" Type="http://schemas.openxmlformats.org/officeDocument/2006/relationships/hyperlink" Target="https://alpha.bricklink.com/pages/clone/catalogitem.page?P=6636" TargetMode="External"/><Relationship Id="rId75" Type="http://schemas.openxmlformats.org/officeDocument/2006/relationships/hyperlink" Target="https://alpha.bricklink.com/pages/clone/catalogitem.page?P=87552" TargetMode="External"/><Relationship Id="rId1" Type="http://schemas.openxmlformats.org/officeDocument/2006/relationships/hyperlink" Target="https://alpha.bricklink.com/pages/clone/catalogitem.page?P=2412b" TargetMode="External"/><Relationship Id="rId6" Type="http://schemas.openxmlformats.org/officeDocument/2006/relationships/hyperlink" Target="https://alpha.bricklink.com/pages/clone/catalogitem.page?P=243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pane ySplit="3" topLeftCell="A4" activePane="bottomLeft" state="frozen"/>
      <selection pane="bottomLeft" activeCell="E16" sqref="E16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2" customWidth="1"/>
    <col min="5" max="5" width="57.5703125" style="2" bestFit="1" customWidth="1"/>
    <col min="6" max="6" width="57.28515625" style="2" customWidth="1"/>
    <col min="7" max="7" width="16" style="2" customWidth="1"/>
    <col min="8" max="16384" width="11.42578125" style="2"/>
  </cols>
  <sheetData>
    <row r="1" spans="1:7" ht="22.5" customHeight="1" x14ac:dyDescent="0.25">
      <c r="A1" s="5" t="s">
        <v>35</v>
      </c>
    </row>
    <row r="2" spans="1:7" s="4" customFormat="1" ht="15" customHeight="1" x14ac:dyDescent="0.25">
      <c r="A2" s="11"/>
      <c r="C2" s="14" t="s">
        <v>176</v>
      </c>
      <c r="D2" s="13" t="s">
        <v>63</v>
      </c>
    </row>
    <row r="3" spans="1:7" s="1" customFormat="1" ht="17.25" customHeight="1" x14ac:dyDescent="0.25">
      <c r="A3" s="6" t="s">
        <v>27</v>
      </c>
      <c r="B3" s="7" t="s">
        <v>32</v>
      </c>
      <c r="C3" s="7" t="s">
        <v>33</v>
      </c>
      <c r="D3" s="7" t="s">
        <v>28</v>
      </c>
      <c r="E3" s="7" t="s">
        <v>29</v>
      </c>
      <c r="F3" s="7" t="s">
        <v>31</v>
      </c>
      <c r="G3" s="7" t="s">
        <v>30</v>
      </c>
    </row>
    <row r="4" spans="1:7" s="4" customFormat="1" ht="17.25" customHeight="1" x14ac:dyDescent="0.25">
      <c r="A4" s="8" t="s">
        <v>87</v>
      </c>
      <c r="B4" s="9" t="s">
        <v>43</v>
      </c>
      <c r="C4" s="10" t="s">
        <v>44</v>
      </c>
      <c r="D4" s="12">
        <f>$D$2*4</f>
        <v>4</v>
      </c>
      <c r="E4" s="10" t="s">
        <v>88</v>
      </c>
      <c r="F4" s="23" t="s">
        <v>152</v>
      </c>
      <c r="G4" s="10"/>
    </row>
    <row r="5" spans="1:7" s="4" customFormat="1" ht="17.25" customHeight="1" x14ac:dyDescent="0.25">
      <c r="A5" s="8" t="s">
        <v>46</v>
      </c>
      <c r="B5" s="9" t="s">
        <v>47</v>
      </c>
      <c r="C5" s="10" t="s">
        <v>3</v>
      </c>
      <c r="D5" s="12">
        <f>$D$2*4</f>
        <v>4</v>
      </c>
      <c r="E5" s="10" t="s">
        <v>5</v>
      </c>
      <c r="F5" s="23" t="s">
        <v>128</v>
      </c>
      <c r="G5" s="10"/>
    </row>
    <row r="6" spans="1:7" s="4" customFormat="1" ht="17.25" customHeight="1" x14ac:dyDescent="0.25">
      <c r="A6" s="8" t="s">
        <v>54</v>
      </c>
      <c r="B6" s="9" t="s">
        <v>40</v>
      </c>
      <c r="C6" s="10" t="s">
        <v>1</v>
      </c>
      <c r="D6" s="12">
        <f>$D$2*8</f>
        <v>8</v>
      </c>
      <c r="E6" s="10" t="s">
        <v>55</v>
      </c>
      <c r="F6" s="23" t="s">
        <v>133</v>
      </c>
      <c r="G6" s="10"/>
    </row>
    <row r="7" spans="1:7" s="4" customFormat="1" ht="17.25" customHeight="1" x14ac:dyDescent="0.25">
      <c r="A7" s="8" t="s">
        <v>54</v>
      </c>
      <c r="B7" s="9" t="s">
        <v>43</v>
      </c>
      <c r="C7" s="10" t="s">
        <v>44</v>
      </c>
      <c r="D7" s="12">
        <f>$D$2*2</f>
        <v>2</v>
      </c>
      <c r="E7" s="10" t="s">
        <v>55</v>
      </c>
      <c r="F7" s="23" t="s">
        <v>133</v>
      </c>
      <c r="G7" s="10"/>
    </row>
    <row r="8" spans="1:7" s="4" customFormat="1" ht="17.25" customHeight="1" x14ac:dyDescent="0.25">
      <c r="A8" s="8" t="s">
        <v>98</v>
      </c>
      <c r="B8" s="9" t="s">
        <v>40</v>
      </c>
      <c r="C8" s="10" t="s">
        <v>1</v>
      </c>
      <c r="D8" s="12">
        <f>$D$2*4</f>
        <v>4</v>
      </c>
      <c r="E8" s="10" t="s">
        <v>20</v>
      </c>
      <c r="F8" s="23" t="s">
        <v>159</v>
      </c>
      <c r="G8" s="10"/>
    </row>
    <row r="9" spans="1:7" s="4" customFormat="1" ht="17.25" customHeight="1" x14ac:dyDescent="0.25">
      <c r="A9" s="8" t="s">
        <v>98</v>
      </c>
      <c r="B9" s="9" t="s">
        <v>43</v>
      </c>
      <c r="C9" s="10" t="s">
        <v>44</v>
      </c>
      <c r="D9" s="12">
        <f>$D$2*4</f>
        <v>4</v>
      </c>
      <c r="E9" s="10" t="s">
        <v>20</v>
      </c>
      <c r="F9" s="23" t="s">
        <v>159</v>
      </c>
      <c r="G9" s="10"/>
    </row>
    <row r="10" spans="1:7" s="4" customFormat="1" ht="17.25" customHeight="1" x14ac:dyDescent="0.25">
      <c r="A10" s="8" t="s">
        <v>117</v>
      </c>
      <c r="B10" s="9" t="s">
        <v>40</v>
      </c>
      <c r="C10" s="10" t="s">
        <v>1</v>
      </c>
      <c r="D10" s="12">
        <f>$D$2*8</f>
        <v>8</v>
      </c>
      <c r="E10" s="10" t="s">
        <v>118</v>
      </c>
      <c r="F10" s="23" t="s">
        <v>173</v>
      </c>
      <c r="G10" s="10"/>
    </row>
    <row r="11" spans="1:7" s="4" customFormat="1" ht="17.25" customHeight="1" x14ac:dyDescent="0.25">
      <c r="A11" s="8" t="s">
        <v>53</v>
      </c>
      <c r="B11" s="9" t="s">
        <v>40</v>
      </c>
      <c r="C11" s="10" t="s">
        <v>1</v>
      </c>
      <c r="D11" s="12">
        <f>$D$2*2</f>
        <v>2</v>
      </c>
      <c r="E11" s="10" t="s">
        <v>7</v>
      </c>
      <c r="F11" s="23" t="s">
        <v>132</v>
      </c>
      <c r="G11" s="10"/>
    </row>
    <row r="12" spans="1:7" s="4" customFormat="1" ht="17.25" customHeight="1" x14ac:dyDescent="0.25">
      <c r="A12" s="8" t="s">
        <v>53</v>
      </c>
      <c r="B12" s="9" t="s">
        <v>43</v>
      </c>
      <c r="C12" s="10" t="s">
        <v>44</v>
      </c>
      <c r="D12" s="12">
        <f>$D$2*22</f>
        <v>22</v>
      </c>
      <c r="E12" s="10" t="s">
        <v>7</v>
      </c>
      <c r="F12" s="23" t="s">
        <v>132</v>
      </c>
      <c r="G12" s="10"/>
    </row>
    <row r="13" spans="1:7" s="4" customFormat="1" ht="17.25" customHeight="1" x14ac:dyDescent="0.25">
      <c r="A13" s="8" t="s">
        <v>58</v>
      </c>
      <c r="B13" s="9" t="s">
        <v>43</v>
      </c>
      <c r="C13" s="10" t="s">
        <v>44</v>
      </c>
      <c r="D13" s="12">
        <f>$D$2*8</f>
        <v>8</v>
      </c>
      <c r="E13" s="10" t="s">
        <v>59</v>
      </c>
      <c r="F13" s="23" t="s">
        <v>135</v>
      </c>
      <c r="G13" s="10"/>
    </row>
    <row r="14" spans="1:7" s="4" customFormat="1" ht="17.25" customHeight="1" x14ac:dyDescent="0.25">
      <c r="A14" s="8" t="s">
        <v>76</v>
      </c>
      <c r="B14" s="9" t="s">
        <v>43</v>
      </c>
      <c r="C14" s="10" t="s">
        <v>44</v>
      </c>
      <c r="D14" s="12">
        <f>$D$2*1</f>
        <v>1</v>
      </c>
      <c r="E14" s="10" t="s">
        <v>77</v>
      </c>
      <c r="F14" s="23" t="s">
        <v>147</v>
      </c>
      <c r="G14" s="10"/>
    </row>
    <row r="15" spans="1:7" s="4" customFormat="1" ht="17.25" customHeight="1" x14ac:dyDescent="0.25">
      <c r="A15" s="8" t="s">
        <v>113</v>
      </c>
      <c r="B15" s="9" t="s">
        <v>43</v>
      </c>
      <c r="C15" s="10" t="s">
        <v>44</v>
      </c>
      <c r="D15" s="12">
        <f>$D$2*16</f>
        <v>16</v>
      </c>
      <c r="E15" s="10" t="s">
        <v>114</v>
      </c>
      <c r="F15" s="23" t="s">
        <v>169</v>
      </c>
      <c r="G15" s="10"/>
    </row>
    <row r="16" spans="1:7" s="4" customFormat="1" ht="17.25" customHeight="1" x14ac:dyDescent="0.25">
      <c r="A16" s="8" t="s">
        <v>56</v>
      </c>
      <c r="B16" s="9" t="s">
        <v>43</v>
      </c>
      <c r="C16" s="10" t="s">
        <v>44</v>
      </c>
      <c r="D16" s="12">
        <f>$D$2*4</f>
        <v>4</v>
      </c>
      <c r="E16" s="10" t="s">
        <v>57</v>
      </c>
      <c r="F16" s="23" t="s">
        <v>134</v>
      </c>
      <c r="G16" s="10"/>
    </row>
    <row r="17" spans="1:7" s="4" customFormat="1" ht="17.25" customHeight="1" x14ac:dyDescent="0.25">
      <c r="A17" s="8" t="s">
        <v>111</v>
      </c>
      <c r="B17" s="9" t="s">
        <v>37</v>
      </c>
      <c r="C17" s="10" t="s">
        <v>0</v>
      </c>
      <c r="D17" s="12">
        <f>$D$2*24</f>
        <v>24</v>
      </c>
      <c r="E17" s="10" t="s">
        <v>112</v>
      </c>
      <c r="F17" s="23" t="s">
        <v>168</v>
      </c>
      <c r="G17" s="10"/>
    </row>
    <row r="18" spans="1:7" s="4" customFormat="1" ht="17.25" customHeight="1" x14ac:dyDescent="0.25">
      <c r="A18" s="8" t="s">
        <v>51</v>
      </c>
      <c r="B18" s="9" t="s">
        <v>40</v>
      </c>
      <c r="C18" s="10" t="s">
        <v>1</v>
      </c>
      <c r="D18" s="12">
        <f>$D$2*2</f>
        <v>2</v>
      </c>
      <c r="E18" s="10" t="s">
        <v>52</v>
      </c>
      <c r="F18" s="23" t="s">
        <v>131</v>
      </c>
      <c r="G18" s="10"/>
    </row>
    <row r="19" spans="1:7" s="4" customFormat="1" ht="17.25" customHeight="1" x14ac:dyDescent="0.25">
      <c r="A19" s="8" t="s">
        <v>60</v>
      </c>
      <c r="B19" s="9" t="s">
        <v>40</v>
      </c>
      <c r="C19" s="10" t="s">
        <v>1</v>
      </c>
      <c r="D19" s="12">
        <f>$D$2*4</f>
        <v>4</v>
      </c>
      <c r="E19" s="10" t="s">
        <v>61</v>
      </c>
      <c r="F19" s="23" t="s">
        <v>136</v>
      </c>
      <c r="G19" s="10"/>
    </row>
    <row r="20" spans="1:7" s="4" customFormat="1" ht="17.25" customHeight="1" x14ac:dyDescent="0.25">
      <c r="A20" s="8" t="s">
        <v>48</v>
      </c>
      <c r="B20" s="9" t="s">
        <v>43</v>
      </c>
      <c r="C20" s="10" t="s">
        <v>44</v>
      </c>
      <c r="D20" s="12">
        <f>$D$2*3</f>
        <v>3</v>
      </c>
      <c r="E20" s="10" t="s">
        <v>49</v>
      </c>
      <c r="F20" s="23" t="s">
        <v>129</v>
      </c>
      <c r="G20" s="10"/>
    </row>
    <row r="21" spans="1:7" s="4" customFormat="1" ht="17.25" customHeight="1" x14ac:dyDescent="0.25">
      <c r="A21" s="8" t="s">
        <v>99</v>
      </c>
      <c r="B21" s="9" t="s">
        <v>63</v>
      </c>
      <c r="C21" s="10" t="s">
        <v>91</v>
      </c>
      <c r="D21" s="12">
        <f>$D$2*5</f>
        <v>5</v>
      </c>
      <c r="E21" s="10" t="s">
        <v>100</v>
      </c>
      <c r="F21" s="23" t="s">
        <v>160</v>
      </c>
      <c r="G21" s="10"/>
    </row>
    <row r="22" spans="1:7" s="4" customFormat="1" ht="17.25" customHeight="1" x14ac:dyDescent="0.25">
      <c r="A22" s="8" t="s">
        <v>123</v>
      </c>
      <c r="B22" s="9" t="s">
        <v>120</v>
      </c>
      <c r="C22" s="10" t="s">
        <v>121</v>
      </c>
      <c r="D22" s="12">
        <f>$D$2*2</f>
        <v>2</v>
      </c>
      <c r="E22" s="10" t="s">
        <v>124</v>
      </c>
      <c r="F22" s="23" t="s">
        <v>175</v>
      </c>
      <c r="G22" s="10"/>
    </row>
    <row r="23" spans="1:7" s="4" customFormat="1" ht="17.25" customHeight="1" x14ac:dyDescent="0.25">
      <c r="A23" s="8" t="s">
        <v>119</v>
      </c>
      <c r="B23" s="9" t="s">
        <v>120</v>
      </c>
      <c r="C23" s="10" t="s">
        <v>121</v>
      </c>
      <c r="D23" s="12">
        <f>$D$2*10</f>
        <v>10</v>
      </c>
      <c r="E23" s="10" t="s">
        <v>122</v>
      </c>
      <c r="F23" s="23" t="s">
        <v>174</v>
      </c>
      <c r="G23" s="10"/>
    </row>
    <row r="24" spans="1:7" s="4" customFormat="1" ht="17.25" customHeight="1" x14ac:dyDescent="0.25">
      <c r="A24" s="8" t="s">
        <v>67</v>
      </c>
      <c r="B24" s="9" t="s">
        <v>40</v>
      </c>
      <c r="C24" s="10" t="s">
        <v>1</v>
      </c>
      <c r="D24" s="12">
        <f>$D$2*4</f>
        <v>4</v>
      </c>
      <c r="E24" s="10" t="s">
        <v>12</v>
      </c>
      <c r="F24" s="23" t="s">
        <v>141</v>
      </c>
      <c r="G24" s="10"/>
    </row>
    <row r="25" spans="1:7" s="4" customFormat="1" ht="17.25" customHeight="1" x14ac:dyDescent="0.25">
      <c r="A25" s="8" t="s">
        <v>67</v>
      </c>
      <c r="B25" s="9" t="s">
        <v>37</v>
      </c>
      <c r="C25" s="10" t="s">
        <v>0</v>
      </c>
      <c r="D25" s="12">
        <f>$D$2*12</f>
        <v>12</v>
      </c>
      <c r="E25" s="10" t="s">
        <v>12</v>
      </c>
      <c r="F25" s="23" t="s">
        <v>141</v>
      </c>
      <c r="G25" s="10"/>
    </row>
    <row r="26" spans="1:7" s="4" customFormat="1" ht="17.25" customHeight="1" x14ac:dyDescent="0.25">
      <c r="A26" s="8" t="s">
        <v>67</v>
      </c>
      <c r="B26" s="9" t="s">
        <v>43</v>
      </c>
      <c r="C26" s="10" t="s">
        <v>44</v>
      </c>
      <c r="D26" s="12">
        <f>$D$2*4</f>
        <v>4</v>
      </c>
      <c r="E26" s="10" t="s">
        <v>12</v>
      </c>
      <c r="F26" s="23" t="s">
        <v>141</v>
      </c>
      <c r="G26" s="10"/>
    </row>
    <row r="27" spans="1:7" s="4" customFormat="1" ht="17.25" customHeight="1" x14ac:dyDescent="0.25">
      <c r="A27" s="8" t="s">
        <v>106</v>
      </c>
      <c r="B27" s="9" t="s">
        <v>41</v>
      </c>
      <c r="C27" s="10" t="s">
        <v>45</v>
      </c>
      <c r="D27" s="12">
        <f>$D$2*8</f>
        <v>8</v>
      </c>
      <c r="E27" s="10" t="s">
        <v>22</v>
      </c>
      <c r="F27" s="23" t="s">
        <v>164</v>
      </c>
      <c r="G27" s="10"/>
    </row>
    <row r="28" spans="1:7" s="4" customFormat="1" ht="17.25" customHeight="1" x14ac:dyDescent="0.25">
      <c r="A28" s="8" t="s">
        <v>106</v>
      </c>
      <c r="B28" s="9" t="s">
        <v>43</v>
      </c>
      <c r="C28" s="10" t="s">
        <v>44</v>
      </c>
      <c r="D28" s="12">
        <f>$D$2*4</f>
        <v>4</v>
      </c>
      <c r="E28" s="10" t="s">
        <v>22</v>
      </c>
      <c r="F28" s="23" t="s">
        <v>164</v>
      </c>
      <c r="G28" s="10"/>
    </row>
    <row r="29" spans="1:7" s="4" customFormat="1" ht="17.25" customHeight="1" x14ac:dyDescent="0.25">
      <c r="A29" s="8" t="s">
        <v>66</v>
      </c>
      <c r="B29" s="9" t="s">
        <v>40</v>
      </c>
      <c r="C29" s="10" t="s">
        <v>1</v>
      </c>
      <c r="D29" s="12">
        <f>$D$2*26</f>
        <v>26</v>
      </c>
      <c r="E29" s="10" t="s">
        <v>11</v>
      </c>
      <c r="F29" s="23" t="s">
        <v>140</v>
      </c>
      <c r="G29" s="10"/>
    </row>
    <row r="30" spans="1:7" s="4" customFormat="1" ht="17.25" customHeight="1" x14ac:dyDescent="0.25">
      <c r="A30" s="8" t="s">
        <v>66</v>
      </c>
      <c r="B30" s="9" t="s">
        <v>41</v>
      </c>
      <c r="C30" s="10" t="s">
        <v>45</v>
      </c>
      <c r="D30" s="12">
        <f>$D$2*8</f>
        <v>8</v>
      </c>
      <c r="E30" s="10" t="s">
        <v>11</v>
      </c>
      <c r="F30" s="23" t="s">
        <v>140</v>
      </c>
      <c r="G30" s="10"/>
    </row>
    <row r="31" spans="1:7" s="4" customFormat="1" ht="17.25" customHeight="1" x14ac:dyDescent="0.25">
      <c r="A31" s="8" t="s">
        <v>66</v>
      </c>
      <c r="B31" s="9" t="s">
        <v>43</v>
      </c>
      <c r="C31" s="10" t="s">
        <v>44</v>
      </c>
      <c r="D31" s="12">
        <f>$D$2*11</f>
        <v>11</v>
      </c>
      <c r="E31" s="10" t="s">
        <v>11</v>
      </c>
      <c r="F31" s="23" t="s">
        <v>140</v>
      </c>
      <c r="G31" s="10"/>
    </row>
    <row r="32" spans="1:7" s="4" customFormat="1" ht="17.25" customHeight="1" x14ac:dyDescent="0.25">
      <c r="A32" s="8" t="s">
        <v>109</v>
      </c>
      <c r="B32" s="9" t="s">
        <v>47</v>
      </c>
      <c r="C32" s="10" t="s">
        <v>3</v>
      </c>
      <c r="D32" s="12">
        <f>$D$2*2</f>
        <v>2</v>
      </c>
      <c r="E32" s="10" t="s">
        <v>23</v>
      </c>
      <c r="F32" s="23" t="s">
        <v>166</v>
      </c>
      <c r="G32" s="10"/>
    </row>
    <row r="33" spans="1:7" s="4" customFormat="1" ht="17.25" customHeight="1" x14ac:dyDescent="0.25">
      <c r="A33" s="8" t="s">
        <v>93</v>
      </c>
      <c r="B33" s="9" t="s">
        <v>40</v>
      </c>
      <c r="C33" s="10" t="s">
        <v>1</v>
      </c>
      <c r="D33" s="12">
        <f>$D$2*4</f>
        <v>4</v>
      </c>
      <c r="E33" s="10" t="s">
        <v>17</v>
      </c>
      <c r="F33" s="23" t="s">
        <v>155</v>
      </c>
      <c r="G33" s="10"/>
    </row>
    <row r="34" spans="1:7" s="4" customFormat="1" ht="17.25" customHeight="1" x14ac:dyDescent="0.25">
      <c r="A34" s="8" t="s">
        <v>89</v>
      </c>
      <c r="B34" s="9" t="s">
        <v>40</v>
      </c>
      <c r="C34" s="10" t="s">
        <v>1</v>
      </c>
      <c r="D34" s="12">
        <f>$D$2*2</f>
        <v>2</v>
      </c>
      <c r="E34" s="10" t="s">
        <v>16</v>
      </c>
      <c r="F34" s="23" t="s">
        <v>153</v>
      </c>
      <c r="G34" s="10"/>
    </row>
    <row r="35" spans="1:7" s="4" customFormat="1" ht="17.25" customHeight="1" x14ac:dyDescent="0.25">
      <c r="A35" s="8" t="s">
        <v>89</v>
      </c>
      <c r="B35" s="9" t="s">
        <v>41</v>
      </c>
      <c r="C35" s="10" t="s">
        <v>45</v>
      </c>
      <c r="D35" s="12">
        <f>$D$2*4</f>
        <v>4</v>
      </c>
      <c r="E35" s="10" t="s">
        <v>16</v>
      </c>
      <c r="F35" s="23" t="s">
        <v>153</v>
      </c>
      <c r="G35" s="10"/>
    </row>
    <row r="36" spans="1:7" s="4" customFormat="1" ht="17.25" customHeight="1" x14ac:dyDescent="0.25">
      <c r="A36" s="8" t="s">
        <v>89</v>
      </c>
      <c r="B36" s="9" t="s">
        <v>43</v>
      </c>
      <c r="C36" s="10" t="s">
        <v>44</v>
      </c>
      <c r="D36" s="12">
        <f>$D$2*16</f>
        <v>16</v>
      </c>
      <c r="E36" s="10" t="s">
        <v>16</v>
      </c>
      <c r="F36" s="23" t="s">
        <v>153</v>
      </c>
      <c r="G36" s="10"/>
    </row>
    <row r="37" spans="1:7" s="4" customFormat="1" ht="17.25" customHeight="1" x14ac:dyDescent="0.25">
      <c r="A37" s="8" t="s">
        <v>85</v>
      </c>
      <c r="B37" s="9" t="s">
        <v>40</v>
      </c>
      <c r="C37" s="10" t="s">
        <v>1</v>
      </c>
      <c r="D37" s="12">
        <f>$D$2*4</f>
        <v>4</v>
      </c>
      <c r="E37" s="10" t="s">
        <v>86</v>
      </c>
      <c r="F37" s="23" t="s">
        <v>151</v>
      </c>
      <c r="G37" s="10"/>
    </row>
    <row r="38" spans="1:7" s="4" customFormat="1" ht="17.25" customHeight="1" x14ac:dyDescent="0.25">
      <c r="A38" s="8" t="s">
        <v>85</v>
      </c>
      <c r="B38" s="9" t="s">
        <v>43</v>
      </c>
      <c r="C38" s="10" t="s">
        <v>44</v>
      </c>
      <c r="D38" s="12">
        <f>$D$2*12</f>
        <v>12</v>
      </c>
      <c r="E38" s="10" t="s">
        <v>86</v>
      </c>
      <c r="F38" s="23" t="s">
        <v>151</v>
      </c>
      <c r="G38" s="10"/>
    </row>
    <row r="39" spans="1:7" s="4" customFormat="1" ht="17.25" customHeight="1" x14ac:dyDescent="0.25">
      <c r="A39" s="8" t="s">
        <v>95</v>
      </c>
      <c r="B39" s="9" t="s">
        <v>40</v>
      </c>
      <c r="C39" s="10" t="s">
        <v>1</v>
      </c>
      <c r="D39" s="12">
        <f>$D$2*2</f>
        <v>2</v>
      </c>
      <c r="E39" s="10" t="s">
        <v>19</v>
      </c>
      <c r="F39" s="23" t="s">
        <v>157</v>
      </c>
      <c r="G39" s="10"/>
    </row>
    <row r="40" spans="1:7" s="4" customFormat="1" ht="17.25" customHeight="1" x14ac:dyDescent="0.25">
      <c r="A40" s="8" t="s">
        <v>104</v>
      </c>
      <c r="B40" s="9" t="s">
        <v>37</v>
      </c>
      <c r="C40" s="10" t="s">
        <v>0</v>
      </c>
      <c r="D40" s="12">
        <f>$D$2*2</f>
        <v>2</v>
      </c>
      <c r="E40" s="10" t="s">
        <v>105</v>
      </c>
      <c r="F40" s="23" t="s">
        <v>163</v>
      </c>
      <c r="G40" s="10"/>
    </row>
    <row r="41" spans="1:7" s="4" customFormat="1" ht="17.25" customHeight="1" x14ac:dyDescent="0.25">
      <c r="A41" s="8" t="s">
        <v>65</v>
      </c>
      <c r="B41" s="9" t="s">
        <v>40</v>
      </c>
      <c r="C41" s="10" t="s">
        <v>1</v>
      </c>
      <c r="D41" s="12">
        <f>$D$2*4</f>
        <v>4</v>
      </c>
      <c r="E41" s="10" t="s">
        <v>10</v>
      </c>
      <c r="F41" s="23" t="s">
        <v>139</v>
      </c>
      <c r="G41" s="10"/>
    </row>
    <row r="42" spans="1:7" s="4" customFormat="1" ht="17.25" customHeight="1" x14ac:dyDescent="0.25">
      <c r="A42" s="8" t="s">
        <v>65</v>
      </c>
      <c r="B42" s="9" t="s">
        <v>47</v>
      </c>
      <c r="C42" s="10" t="s">
        <v>3</v>
      </c>
      <c r="D42" s="12">
        <f>$D$2*2</f>
        <v>2</v>
      </c>
      <c r="E42" s="10" t="s">
        <v>10</v>
      </c>
      <c r="F42" s="23" t="s">
        <v>139</v>
      </c>
      <c r="G42" s="10"/>
    </row>
    <row r="43" spans="1:7" s="4" customFormat="1" ht="17.25" customHeight="1" x14ac:dyDescent="0.25">
      <c r="A43" s="8" t="s">
        <v>39</v>
      </c>
      <c r="B43" s="9" t="s">
        <v>40</v>
      </c>
      <c r="C43" s="10" t="s">
        <v>1</v>
      </c>
      <c r="D43" s="12">
        <f>$D$2*4</f>
        <v>4</v>
      </c>
      <c r="E43" s="10" t="s">
        <v>2</v>
      </c>
      <c r="F43" s="23" t="s">
        <v>126</v>
      </c>
      <c r="G43" s="10"/>
    </row>
    <row r="44" spans="1:7" s="4" customFormat="1" ht="17.25" customHeight="1" x14ac:dyDescent="0.25">
      <c r="A44" s="8" t="s">
        <v>96</v>
      </c>
      <c r="B44" s="9" t="s">
        <v>37</v>
      </c>
      <c r="C44" s="10" t="s">
        <v>0</v>
      </c>
      <c r="D44" s="12">
        <f>$D$2*8</f>
        <v>8</v>
      </c>
      <c r="E44" s="10" t="s">
        <v>97</v>
      </c>
      <c r="F44" s="23" t="s">
        <v>158</v>
      </c>
      <c r="G44" s="10"/>
    </row>
    <row r="45" spans="1:7" s="4" customFormat="1" ht="17.25" customHeight="1" x14ac:dyDescent="0.25">
      <c r="A45" s="8" t="s">
        <v>64</v>
      </c>
      <c r="B45" s="9" t="s">
        <v>47</v>
      </c>
      <c r="C45" s="10" t="s">
        <v>3</v>
      </c>
      <c r="D45" s="12">
        <f>$D$2*4</f>
        <v>4</v>
      </c>
      <c r="E45" s="10" t="s">
        <v>9</v>
      </c>
      <c r="F45" s="23" t="s">
        <v>138</v>
      </c>
      <c r="G45" s="10"/>
    </row>
    <row r="46" spans="1:7" s="4" customFormat="1" ht="17.25" customHeight="1" x14ac:dyDescent="0.25">
      <c r="A46" s="8" t="s">
        <v>64</v>
      </c>
      <c r="B46" s="9" t="s">
        <v>43</v>
      </c>
      <c r="C46" s="10" t="s">
        <v>44</v>
      </c>
      <c r="D46" s="12">
        <f>$D$2*4</f>
        <v>4</v>
      </c>
      <c r="E46" s="10" t="s">
        <v>9</v>
      </c>
      <c r="F46" s="23" t="s">
        <v>138</v>
      </c>
      <c r="G46" s="10"/>
    </row>
    <row r="47" spans="1:7" s="4" customFormat="1" ht="17.25" customHeight="1" x14ac:dyDescent="0.25">
      <c r="A47" s="8" t="s">
        <v>62</v>
      </c>
      <c r="B47" s="9" t="s">
        <v>40</v>
      </c>
      <c r="C47" s="10" t="s">
        <v>1</v>
      </c>
      <c r="D47" s="12">
        <f>$D$2*1</f>
        <v>1</v>
      </c>
      <c r="E47" s="10" t="s">
        <v>8</v>
      </c>
      <c r="F47" s="23" t="s">
        <v>137</v>
      </c>
      <c r="G47" s="10"/>
    </row>
    <row r="48" spans="1:7" s="4" customFormat="1" ht="17.25" customHeight="1" x14ac:dyDescent="0.25">
      <c r="A48" s="8" t="s">
        <v>94</v>
      </c>
      <c r="B48" s="9" t="s">
        <v>40</v>
      </c>
      <c r="C48" s="10" t="s">
        <v>1</v>
      </c>
      <c r="D48" s="12">
        <f>$D$2*2</f>
        <v>2</v>
      </c>
      <c r="E48" s="10" t="s">
        <v>18</v>
      </c>
      <c r="F48" s="23" t="s">
        <v>156</v>
      </c>
      <c r="G48" s="10"/>
    </row>
    <row r="49" spans="1:7" s="4" customFormat="1" ht="17.25" customHeight="1" x14ac:dyDescent="0.25">
      <c r="A49" s="8" t="s">
        <v>94</v>
      </c>
      <c r="B49" s="9" t="s">
        <v>47</v>
      </c>
      <c r="C49" s="10" t="s">
        <v>3</v>
      </c>
      <c r="D49" s="12">
        <f>$D$2*6</f>
        <v>6</v>
      </c>
      <c r="E49" s="10" t="s">
        <v>18</v>
      </c>
      <c r="F49" s="23" t="s">
        <v>156</v>
      </c>
      <c r="G49" s="10"/>
    </row>
    <row r="50" spans="1:7" s="4" customFormat="1" ht="17.25" customHeight="1" x14ac:dyDescent="0.25">
      <c r="A50" s="8" t="s">
        <v>94</v>
      </c>
      <c r="B50" s="9" t="s">
        <v>43</v>
      </c>
      <c r="C50" s="10" t="s">
        <v>44</v>
      </c>
      <c r="D50" s="12">
        <f>$D$2*3</f>
        <v>3</v>
      </c>
      <c r="E50" s="10" t="s">
        <v>18</v>
      </c>
      <c r="F50" s="23" t="s">
        <v>156</v>
      </c>
      <c r="G50" s="10"/>
    </row>
    <row r="51" spans="1:7" s="4" customFormat="1" ht="17.25" customHeight="1" x14ac:dyDescent="0.25">
      <c r="A51" s="8" t="s">
        <v>70</v>
      </c>
      <c r="B51" s="9" t="s">
        <v>43</v>
      </c>
      <c r="C51" s="10" t="s">
        <v>44</v>
      </c>
      <c r="D51" s="12">
        <f>$D$2*4</f>
        <v>4</v>
      </c>
      <c r="E51" s="10" t="s">
        <v>71</v>
      </c>
      <c r="F51" s="23" t="s">
        <v>144</v>
      </c>
      <c r="G51" s="10"/>
    </row>
    <row r="52" spans="1:7" s="4" customFormat="1" ht="17.25" customHeight="1" x14ac:dyDescent="0.25">
      <c r="A52" s="8" t="s">
        <v>68</v>
      </c>
      <c r="B52" s="9" t="s">
        <v>40</v>
      </c>
      <c r="C52" s="10" t="s">
        <v>1</v>
      </c>
      <c r="D52" s="12">
        <f>$D$2*1</f>
        <v>1</v>
      </c>
      <c r="E52" s="10" t="s">
        <v>13</v>
      </c>
      <c r="F52" s="23" t="s">
        <v>142</v>
      </c>
      <c r="G52" s="10"/>
    </row>
    <row r="53" spans="1:7" s="4" customFormat="1" ht="17.25" customHeight="1" x14ac:dyDescent="0.25">
      <c r="A53" s="8" t="s">
        <v>68</v>
      </c>
      <c r="B53" s="9" t="s">
        <v>43</v>
      </c>
      <c r="C53" s="10" t="s">
        <v>44</v>
      </c>
      <c r="D53" s="12">
        <f>$D$2*2</f>
        <v>2</v>
      </c>
      <c r="E53" s="10" t="s">
        <v>13</v>
      </c>
      <c r="F53" s="23" t="s">
        <v>142</v>
      </c>
      <c r="G53" s="10"/>
    </row>
    <row r="54" spans="1:7" s="4" customFormat="1" ht="17.25" customHeight="1" x14ac:dyDescent="0.25">
      <c r="A54" s="8" t="s">
        <v>69</v>
      </c>
      <c r="B54" s="9" t="s">
        <v>43</v>
      </c>
      <c r="C54" s="10" t="s">
        <v>44</v>
      </c>
      <c r="D54" s="12">
        <f>$D$2*1</f>
        <v>1</v>
      </c>
      <c r="E54" s="10" t="s">
        <v>14</v>
      </c>
      <c r="F54" s="23" t="s">
        <v>143</v>
      </c>
      <c r="G54" s="10"/>
    </row>
    <row r="55" spans="1:7" s="4" customFormat="1" ht="17.25" customHeight="1" x14ac:dyDescent="0.25">
      <c r="A55" s="8" t="s">
        <v>72</v>
      </c>
      <c r="B55" s="9" t="s">
        <v>43</v>
      </c>
      <c r="C55" s="10" t="s">
        <v>44</v>
      </c>
      <c r="D55" s="12">
        <f>$D$2*3</f>
        <v>3</v>
      </c>
      <c r="E55" s="10" t="s">
        <v>73</v>
      </c>
      <c r="F55" s="23" t="s">
        <v>145</v>
      </c>
      <c r="G55" s="10"/>
    </row>
    <row r="56" spans="1:7" s="4" customFormat="1" ht="17.25" customHeight="1" x14ac:dyDescent="0.25">
      <c r="A56" s="8" t="s">
        <v>74</v>
      </c>
      <c r="B56" s="9" t="s">
        <v>43</v>
      </c>
      <c r="C56" s="10" t="s">
        <v>44</v>
      </c>
      <c r="D56" s="12">
        <f>$D$2*3</f>
        <v>3</v>
      </c>
      <c r="E56" s="10" t="s">
        <v>75</v>
      </c>
      <c r="F56" s="23" t="s">
        <v>146</v>
      </c>
      <c r="G56" s="10"/>
    </row>
    <row r="57" spans="1:7" s="4" customFormat="1" ht="17.25" customHeight="1" x14ac:dyDescent="0.25">
      <c r="A57" s="8" t="s">
        <v>110</v>
      </c>
      <c r="B57" s="9" t="s">
        <v>40</v>
      </c>
      <c r="C57" s="10" t="s">
        <v>1</v>
      </c>
      <c r="D57" s="12">
        <f>$D$2*4</f>
        <v>4</v>
      </c>
      <c r="E57" s="10" t="s">
        <v>180</v>
      </c>
      <c r="F57" s="23" t="s">
        <v>167</v>
      </c>
      <c r="G57" s="10"/>
    </row>
    <row r="58" spans="1:7" s="4" customFormat="1" ht="17.25" customHeight="1" x14ac:dyDescent="0.25">
      <c r="A58" s="8" t="s">
        <v>110</v>
      </c>
      <c r="B58" s="9" t="s">
        <v>43</v>
      </c>
      <c r="C58" s="10" t="s">
        <v>44</v>
      </c>
      <c r="D58" s="12">
        <f>$D$2*4</f>
        <v>4</v>
      </c>
      <c r="E58" s="10" t="s">
        <v>180</v>
      </c>
      <c r="F58" s="23" t="s">
        <v>167</v>
      </c>
      <c r="G58" s="10"/>
    </row>
    <row r="59" spans="1:7" s="4" customFormat="1" ht="17.25" customHeight="1" x14ac:dyDescent="0.25">
      <c r="A59" s="8" t="s">
        <v>90</v>
      </c>
      <c r="B59" s="9" t="s">
        <v>63</v>
      </c>
      <c r="C59" s="10" t="s">
        <v>91</v>
      </c>
      <c r="D59" s="12">
        <f>$D$2*2</f>
        <v>2</v>
      </c>
      <c r="E59" s="10" t="s">
        <v>92</v>
      </c>
      <c r="F59" s="23" t="s">
        <v>154</v>
      </c>
      <c r="G59" s="10"/>
    </row>
    <row r="60" spans="1:7" s="4" customFormat="1" ht="17.25" customHeight="1" x14ac:dyDescent="0.25">
      <c r="A60" s="8" t="s">
        <v>81</v>
      </c>
      <c r="B60" s="9" t="s">
        <v>82</v>
      </c>
      <c r="C60" s="10" t="s">
        <v>83</v>
      </c>
      <c r="D60" s="12">
        <f>$D$2*2</f>
        <v>2</v>
      </c>
      <c r="E60" s="10" t="s">
        <v>84</v>
      </c>
      <c r="F60" s="23" t="s">
        <v>150</v>
      </c>
      <c r="G60" s="10"/>
    </row>
    <row r="61" spans="1:7" s="4" customFormat="1" ht="17.25" customHeight="1" x14ac:dyDescent="0.25">
      <c r="A61" s="8" t="s">
        <v>36</v>
      </c>
      <c r="B61" s="9" t="s">
        <v>37</v>
      </c>
      <c r="C61" s="10" t="s">
        <v>0</v>
      </c>
      <c r="D61" s="12">
        <f>$D$2*2</f>
        <v>2</v>
      </c>
      <c r="E61" s="10" t="s">
        <v>38</v>
      </c>
      <c r="F61" s="23" t="s">
        <v>125</v>
      </c>
      <c r="G61" s="10"/>
    </row>
    <row r="62" spans="1:7" s="4" customFormat="1" ht="17.25" customHeight="1" x14ac:dyDescent="0.25">
      <c r="A62" s="8" t="s">
        <v>80</v>
      </c>
      <c r="B62" s="9" t="s">
        <v>40</v>
      </c>
      <c r="C62" s="10" t="s">
        <v>1</v>
      </c>
      <c r="D62" s="12">
        <f>$D$2*2</f>
        <v>2</v>
      </c>
      <c r="E62" s="10" t="s">
        <v>15</v>
      </c>
      <c r="F62" s="23" t="s">
        <v>149</v>
      </c>
      <c r="G62" s="10"/>
    </row>
    <row r="63" spans="1:7" s="4" customFormat="1" ht="17.25" customHeight="1" x14ac:dyDescent="0.25">
      <c r="A63" s="8" t="s">
        <v>80</v>
      </c>
      <c r="B63" s="9" t="s">
        <v>37</v>
      </c>
      <c r="C63" s="10" t="s">
        <v>0</v>
      </c>
      <c r="D63" s="12">
        <f>$D$2*10</f>
        <v>10</v>
      </c>
      <c r="E63" s="10" t="s">
        <v>15</v>
      </c>
      <c r="F63" s="23" t="s">
        <v>149</v>
      </c>
      <c r="G63" s="10"/>
    </row>
    <row r="64" spans="1:7" s="4" customFormat="1" ht="17.25" customHeight="1" x14ac:dyDescent="0.25">
      <c r="A64" s="8" t="s">
        <v>42</v>
      </c>
      <c r="B64" s="9" t="s">
        <v>41</v>
      </c>
      <c r="C64" s="10" t="s">
        <v>45</v>
      </c>
      <c r="D64" s="12">
        <f>$D$2*2</f>
        <v>2</v>
      </c>
      <c r="E64" s="10" t="s">
        <v>4</v>
      </c>
      <c r="F64" s="23" t="s">
        <v>127</v>
      </c>
      <c r="G64" s="10"/>
    </row>
    <row r="65" spans="1:7" s="4" customFormat="1" ht="17.25" customHeight="1" x14ac:dyDescent="0.25">
      <c r="A65" s="8" t="s">
        <v>42</v>
      </c>
      <c r="B65" s="9" t="s">
        <v>43</v>
      </c>
      <c r="C65" s="10" t="s">
        <v>44</v>
      </c>
      <c r="D65" s="12">
        <f>$D$2*4</f>
        <v>4</v>
      </c>
      <c r="E65" s="10" t="s">
        <v>4</v>
      </c>
      <c r="F65" s="23" t="s">
        <v>127</v>
      </c>
      <c r="G65" s="10"/>
    </row>
    <row r="66" spans="1:7" s="4" customFormat="1" ht="17.25" customHeight="1" x14ac:dyDescent="0.25">
      <c r="A66" s="8" t="s">
        <v>115</v>
      </c>
      <c r="B66" s="9" t="s">
        <v>40</v>
      </c>
      <c r="C66" s="10" t="s">
        <v>1</v>
      </c>
      <c r="D66" s="12">
        <f>$D$2*6</f>
        <v>6</v>
      </c>
      <c r="E66" s="10" t="s">
        <v>25</v>
      </c>
      <c r="F66" s="23" t="s">
        <v>171</v>
      </c>
      <c r="G66" s="10"/>
    </row>
    <row r="67" spans="1:7" s="4" customFormat="1" ht="17.25" customHeight="1" x14ac:dyDescent="0.25">
      <c r="A67" s="8" t="s">
        <v>115</v>
      </c>
      <c r="B67" s="9" t="s">
        <v>43</v>
      </c>
      <c r="C67" s="10" t="s">
        <v>44</v>
      </c>
      <c r="D67" s="12">
        <f>$D$2*6</f>
        <v>6</v>
      </c>
      <c r="E67" s="10" t="s">
        <v>25</v>
      </c>
      <c r="F67" s="23" t="s">
        <v>171</v>
      </c>
      <c r="G67" s="10"/>
    </row>
    <row r="68" spans="1:7" s="4" customFormat="1" ht="17.25" customHeight="1" x14ac:dyDescent="0.25">
      <c r="A68" s="8" t="s">
        <v>103</v>
      </c>
      <c r="B68" s="9" t="s">
        <v>40</v>
      </c>
      <c r="C68" s="10" t="s">
        <v>1</v>
      </c>
      <c r="D68" s="12">
        <f>$D$2*4</f>
        <v>4</v>
      </c>
      <c r="E68" s="10" t="s">
        <v>21</v>
      </c>
      <c r="F68" s="23" t="s">
        <v>162</v>
      </c>
      <c r="G68" s="10"/>
    </row>
    <row r="69" spans="1:7" s="4" customFormat="1" ht="17.25" customHeight="1" x14ac:dyDescent="0.25">
      <c r="A69" s="8" t="s">
        <v>103</v>
      </c>
      <c r="B69" s="9" t="s">
        <v>43</v>
      </c>
      <c r="C69" s="10" t="s">
        <v>44</v>
      </c>
      <c r="D69" s="12">
        <f>$D$2*14</f>
        <v>14</v>
      </c>
      <c r="E69" s="10" t="s">
        <v>21</v>
      </c>
      <c r="F69" s="23" t="s">
        <v>162</v>
      </c>
      <c r="G69" s="10"/>
    </row>
    <row r="70" spans="1:7" s="4" customFormat="1" ht="17.25" customHeight="1" x14ac:dyDescent="0.25">
      <c r="A70" s="8" t="s">
        <v>101</v>
      </c>
      <c r="B70" s="9" t="s">
        <v>47</v>
      </c>
      <c r="C70" s="10" t="s">
        <v>3</v>
      </c>
      <c r="D70" s="12">
        <f>$D$2*2</f>
        <v>2</v>
      </c>
      <c r="E70" s="10" t="s">
        <v>102</v>
      </c>
      <c r="F70" s="23" t="s">
        <v>161</v>
      </c>
      <c r="G70" s="10"/>
    </row>
    <row r="71" spans="1:7" s="4" customFormat="1" ht="17.25" customHeight="1" x14ac:dyDescent="0.25">
      <c r="A71" s="8" t="s">
        <v>78</v>
      </c>
      <c r="B71" s="9" t="s">
        <v>40</v>
      </c>
      <c r="C71" s="10" t="s">
        <v>1</v>
      </c>
      <c r="D71" s="12">
        <f>$D$2*3</f>
        <v>3</v>
      </c>
      <c r="E71" s="10" t="s">
        <v>79</v>
      </c>
      <c r="F71" s="23" t="s">
        <v>148</v>
      </c>
      <c r="G71" s="10"/>
    </row>
    <row r="72" spans="1:7" s="4" customFormat="1" ht="17.25" customHeight="1" x14ac:dyDescent="0.25">
      <c r="A72" s="8" t="s">
        <v>78</v>
      </c>
      <c r="B72" s="9" t="s">
        <v>43</v>
      </c>
      <c r="C72" s="10" t="s">
        <v>44</v>
      </c>
      <c r="D72" s="12">
        <f>$D$2*2</f>
        <v>2</v>
      </c>
      <c r="E72" s="10" t="s">
        <v>79</v>
      </c>
      <c r="F72" s="23" t="s">
        <v>148</v>
      </c>
      <c r="G72" s="10"/>
    </row>
    <row r="73" spans="1:7" s="4" customFormat="1" ht="17.25" customHeight="1" x14ac:dyDescent="0.25">
      <c r="A73" s="8" t="s">
        <v>116</v>
      </c>
      <c r="B73" s="9" t="s">
        <v>41</v>
      </c>
      <c r="C73" s="10" t="s">
        <v>45</v>
      </c>
      <c r="D73" s="12">
        <f>$D$2*2</f>
        <v>2</v>
      </c>
      <c r="E73" s="10" t="s">
        <v>26</v>
      </c>
      <c r="F73" s="23" t="s">
        <v>172</v>
      </c>
      <c r="G73" s="10"/>
    </row>
    <row r="74" spans="1:7" s="4" customFormat="1" ht="17.25" customHeight="1" x14ac:dyDescent="0.25">
      <c r="A74" s="8" t="s">
        <v>177</v>
      </c>
      <c r="B74" s="9" t="s">
        <v>40</v>
      </c>
      <c r="C74" s="10" t="s">
        <v>1</v>
      </c>
      <c r="D74" s="12">
        <f>$D$2*2</f>
        <v>2</v>
      </c>
      <c r="E74" s="10" t="s">
        <v>179</v>
      </c>
      <c r="F74" s="23" t="s">
        <v>178</v>
      </c>
      <c r="G74" s="10"/>
    </row>
    <row r="75" spans="1:7" s="4" customFormat="1" ht="17.25" customHeight="1" x14ac:dyDescent="0.25">
      <c r="A75" s="8" t="s">
        <v>34</v>
      </c>
      <c r="B75" s="9" t="s">
        <v>40</v>
      </c>
      <c r="C75" s="10" t="s">
        <v>1</v>
      </c>
      <c r="D75" s="12">
        <f>$D$2*2</f>
        <v>2</v>
      </c>
      <c r="E75" s="10" t="s">
        <v>24</v>
      </c>
      <c r="F75" s="23" t="s">
        <v>170</v>
      </c>
      <c r="G75" s="10"/>
    </row>
    <row r="76" spans="1:7" s="4" customFormat="1" ht="17.25" customHeight="1" x14ac:dyDescent="0.25">
      <c r="A76" s="8" t="s">
        <v>50</v>
      </c>
      <c r="B76" s="9" t="s">
        <v>47</v>
      </c>
      <c r="C76" s="10" t="s">
        <v>3</v>
      </c>
      <c r="D76" s="12">
        <f>$D$2*4</f>
        <v>4</v>
      </c>
      <c r="E76" s="10" t="s">
        <v>6</v>
      </c>
      <c r="F76" s="23" t="s">
        <v>130</v>
      </c>
      <c r="G76" s="10"/>
    </row>
    <row r="77" spans="1:7" s="4" customFormat="1" ht="17.25" customHeight="1" x14ac:dyDescent="0.25">
      <c r="A77" s="15" t="s">
        <v>107</v>
      </c>
      <c r="B77" s="16" t="s">
        <v>43</v>
      </c>
      <c r="C77" s="17" t="s">
        <v>44</v>
      </c>
      <c r="D77" s="18">
        <f>$D$2*2</f>
        <v>2</v>
      </c>
      <c r="E77" s="17" t="s">
        <v>108</v>
      </c>
      <c r="F77" s="24" t="s">
        <v>165</v>
      </c>
      <c r="G77" s="17"/>
    </row>
    <row r="78" spans="1:7" s="4" customFormat="1" ht="17.25" customHeight="1" x14ac:dyDescent="0.25">
      <c r="A78" s="19"/>
      <c r="B78" s="20"/>
      <c r="C78" s="21"/>
      <c r="D78" s="22">
        <f>SUM(D4:D77)</f>
        <v>395</v>
      </c>
      <c r="E78" s="21"/>
      <c r="F78" s="21"/>
      <c r="G78" s="21"/>
    </row>
    <row r="79" spans="1:7" s="4" customFormat="1" ht="17.25" customHeight="1" x14ac:dyDescent="0.25">
      <c r="A79" s="14"/>
    </row>
  </sheetData>
  <autoFilter ref="A3:G3"/>
  <sortState ref="A4:G77">
    <sortCondition ref="E4:E77"/>
    <sortCondition ref="C4:C77"/>
  </sortState>
  <conditionalFormatting sqref="C1:C1048576">
    <cfRule type="cellIs" dxfId="6" priority="7" operator="equal">
      <formula>"Black"</formula>
    </cfRule>
    <cfRule type="cellIs" dxfId="5" priority="6" operator="equal">
      <formula>"Light Bluish Gray"</formula>
    </cfRule>
    <cfRule type="cellIs" dxfId="4" priority="5" operator="equal">
      <formula>"Dark Bluish Gray"</formula>
    </cfRule>
    <cfRule type="cellIs" dxfId="3" priority="4" operator="equal">
      <formula>"Trans Clear"</formula>
    </cfRule>
    <cfRule type="cellIs" dxfId="2" priority="3" operator="equal">
      <formula>"Red"</formula>
    </cfRule>
    <cfRule type="cellIs" dxfId="1" priority="2" operator="equal">
      <formula>"Yellow"</formula>
    </cfRule>
    <cfRule type="cellIs" dxfId="0" priority="1" operator="equal">
      <formula>"Blue"</formula>
    </cfRule>
  </conditionalFormatting>
  <hyperlinks>
    <hyperlink ref="F61" r:id="rId1" display="https://alpha.bricklink.com/pages/clone/catalogitem.page?P=2412b"/>
    <hyperlink ref="F43" r:id="rId2" display="https://alpha.bricklink.com/pages/clone/catalogitem.page?P=2420"/>
    <hyperlink ref="F6:F77" r:id="rId3" display="https://alpha.bricklink.com/pages/clone/catalogitem.page?P="/>
    <hyperlink ref="F65" r:id="rId4" display="https://alpha.bricklink.com/pages/clone/catalogitem.page?P=2431"/>
    <hyperlink ref="F64" r:id="rId5" display="https://alpha.bricklink.com/pages/clone/catalogitem.page?P=2431"/>
    <hyperlink ref="F5" r:id="rId6" display="https://alpha.bricklink.com/pages/clone/catalogitem.page?P=2436b"/>
    <hyperlink ref="F20" r:id="rId7" display="https://alpha.bricklink.com/pages/clone/catalogitem.page?P=2456"/>
    <hyperlink ref="F76" r:id="rId8" display="https://alpha.bricklink.com/pages/clone/catalogitem.page?P=2878c01"/>
    <hyperlink ref="F18" r:id="rId9" display="https://alpha.bricklink.com/pages/clone/catalogitem.page?P=3003"/>
    <hyperlink ref="F11" r:id="rId10" display="https://alpha.bricklink.com/pages/clone/catalogitem.page?P=3004"/>
    <hyperlink ref="F12" r:id="rId11" display="https://alpha.bricklink.com/pages/clone/catalogitem.page?P=3004"/>
    <hyperlink ref="F6" r:id="rId12" display="https://alpha.bricklink.com/pages/clone/catalogitem.page?P=3005"/>
    <hyperlink ref="F7" r:id="rId13" display="https://alpha.bricklink.com/pages/clone/catalogitem.page?P=3005"/>
    <hyperlink ref="F16" r:id="rId14" display="https://alpha.bricklink.com/pages/clone/catalogitem.page?P=3009"/>
    <hyperlink ref="F13" r:id="rId15" display="https://alpha.bricklink.com/pages/clone/catalogitem.page?P=3010"/>
    <hyperlink ref="F19" r:id="rId16" display="https://alpha.bricklink.com/pages/clone/catalogitem.page?P=30165"/>
    <hyperlink ref="F47" r:id="rId17" display="https://alpha.bricklink.com/pages/clone/catalogitem.page?P=3020"/>
    <hyperlink ref="F46" r:id="rId18" display="https://alpha.bricklink.com/pages/clone/catalogitem.page?P=3021"/>
    <hyperlink ref="F45" r:id="rId19" display="https://alpha.bricklink.com/pages/clone/catalogitem.page?P=3021"/>
    <hyperlink ref="F41" r:id="rId20" display="https://alpha.bricklink.com/pages/clone/catalogitem.page?P=3022"/>
    <hyperlink ref="F42" r:id="rId21" display="https://alpha.bricklink.com/pages/clone/catalogitem.page?P=3022"/>
    <hyperlink ref="F29" r:id="rId22" display="https://alpha.bricklink.com/pages/clone/catalogitem.page?P=3023"/>
    <hyperlink ref="F31" r:id="rId23" display="https://alpha.bricklink.com/pages/clone/catalogitem.page?P=3023"/>
    <hyperlink ref="F30" r:id="rId24" display="https://alpha.bricklink.com/pages/clone/catalogitem.page?P=3023"/>
    <hyperlink ref="F24" r:id="rId25" display="https://alpha.bricklink.com/pages/clone/catalogitem.page?P=3024"/>
    <hyperlink ref="F26" r:id="rId26" display="https://alpha.bricklink.com/pages/clone/catalogitem.page?P=3024"/>
    <hyperlink ref="F25" r:id="rId27" display="https://alpha.bricklink.com/pages/clone/catalogitem.page?P=3024"/>
    <hyperlink ref="F52" r:id="rId28" display="https://alpha.bricklink.com/pages/clone/catalogitem.page?P=3031"/>
    <hyperlink ref="F53" r:id="rId29" display="https://alpha.bricklink.com/pages/clone/catalogitem.page?P=3031"/>
    <hyperlink ref="F54" r:id="rId30" display="https://alpha.bricklink.com/pages/clone/catalogitem.page?P=3032"/>
    <hyperlink ref="F51" r:id="rId31" display="https://alpha.bricklink.com/pages/clone/catalogitem.page?P=3034"/>
    <hyperlink ref="F55" r:id="rId32" display="https://alpha.bricklink.com/pages/clone/catalogitem.page?P=3035"/>
    <hyperlink ref="F56" r:id="rId33" display="https://alpha.bricklink.com/pages/clone/catalogitem.page?P=3036"/>
    <hyperlink ref="F14" r:id="rId34" display="https://alpha.bricklink.com/pages/clone/catalogitem.page?P=30414"/>
    <hyperlink ref="F71" r:id="rId35" display="https://alpha.bricklink.com/pages/clone/catalogitem.page?P=3068b"/>
    <hyperlink ref="F72" r:id="rId36" display="https://alpha.bricklink.com/pages/clone/catalogitem.page?P=3068b"/>
    <hyperlink ref="F62" r:id="rId37" display="https://alpha.bricklink.com/pages/clone/catalogitem.page?P=3069b"/>
    <hyperlink ref="F63" r:id="rId38"/>
    <hyperlink ref="F60" r:id="rId39" display="https://alpha.bricklink.com/pages/clone/catalogitem.page?P=3070b"/>
    <hyperlink ref="F37" r:id="rId40" display="https://alpha.bricklink.com/pages/clone/catalogitem.page?P=3460"/>
    <hyperlink ref="F38" r:id="rId41" display="https://alpha.bricklink.com/pages/clone/catalogitem.page?P=3460"/>
    <hyperlink ref="F4" r:id="rId42" display="https://alpha.bricklink.com/pages/clone/catalogitem.page?P=3659"/>
    <hyperlink ref="F34" r:id="rId43" display="https://alpha.bricklink.com/pages/clone/catalogitem.page?P=3666"/>
    <hyperlink ref="F36" r:id="rId44" display="https://alpha.bricklink.com/pages/clone/catalogitem.page?P=3666"/>
    <hyperlink ref="F35" r:id="rId45" display="https://alpha.bricklink.com/pages/clone/catalogitem.page?P=3666"/>
    <hyperlink ref="F59" r:id="rId46" display="https://alpha.bricklink.com/pages/clone/catalogitem.page?P=3709b"/>
    <hyperlink ref="F33" r:id="rId47" display="https://alpha.bricklink.com/pages/clone/catalogitem.page?P=3710"/>
    <hyperlink ref="F48" r:id="rId48" display="https://alpha.bricklink.com/pages/clone/catalogitem.page?P=3795"/>
    <hyperlink ref="F50" r:id="rId49" display="https://alpha.bricklink.com/pages/clone/catalogitem.page?P=3795"/>
    <hyperlink ref="F49" r:id="rId50" display="https://alpha.bricklink.com/pages/clone/catalogitem.page?P=3795"/>
    <hyperlink ref="F39" r:id="rId51" display="https://alpha.bricklink.com/pages/clone/catalogitem.page?P=3832"/>
    <hyperlink ref="F44" r:id="rId52" display="https://alpha.bricklink.com/pages/clone/catalogitem.page?P=4032b"/>
    <hyperlink ref="F8" r:id="rId53" display="https://alpha.bricklink.com/pages/clone/catalogitem.page?P=4070"/>
    <hyperlink ref="F9" r:id="rId54" display="https://alpha.bricklink.com/pages/clone/catalogitem.page?P=4070"/>
    <hyperlink ref="F21" r:id="rId55" display="https://alpha.bricklink.com/pages/clone/catalogitem.page?P=4079"/>
    <hyperlink ref="F74" r:id="rId56"/>
    <hyperlink ref="F70" r:id="rId57" display="https://alpha.bricklink.com/pages/clone/catalogitem.page?P=4150ps4"/>
    <hyperlink ref="F68" r:id="rId58" display="https://alpha.bricklink.com/pages/clone/catalogitem.page?P=4162"/>
    <hyperlink ref="F69" r:id="rId59" display="https://alpha.bricklink.com/pages/clone/catalogitem.page?P=4162"/>
    <hyperlink ref="F40" r:id="rId60" display="https://alpha.bricklink.com/pages/clone/catalogitem.page?P=4282"/>
    <hyperlink ref="F28" r:id="rId61" display="https://alpha.bricklink.com/pages/clone/catalogitem.page?P=4477"/>
    <hyperlink ref="F27" r:id="rId62" display="https://alpha.bricklink.com/pages/clone/catalogitem.page?P=4477"/>
    <hyperlink ref="F77" r:id="rId63" display="https://alpha.bricklink.com/pages/clone/catalogitem.page?P=45677"/>
    <hyperlink ref="F32" r:id="rId64" display="https://alpha.bricklink.com/pages/clone/catalogitem.page?P=48336"/>
    <hyperlink ref="F57" r:id="rId65" display="https://alpha.bricklink.com/pages/clone/catalogitem.page?P=54200"/>
    <hyperlink ref="F58" r:id="rId66" display="https://alpha.bricklink.com/pages/clone/catalogitem.page?P=54200"/>
    <hyperlink ref="F17" r:id="rId67" display="https://alpha.bricklink.com/pages/clone/catalogitem.page?P=6091"/>
    <hyperlink ref="F15" r:id="rId68" display="https://alpha.bricklink.com/pages/clone/catalogitem.page?P=6191"/>
    <hyperlink ref="F75" r:id="rId69" display="https://alpha.bricklink.com/pages/clone/catalogitem.page?P=64424c01"/>
    <hyperlink ref="F66" r:id="rId70" display="https://alpha.bricklink.com/pages/clone/catalogitem.page?P=6636"/>
    <hyperlink ref="F67" r:id="rId71" display="https://alpha.bricklink.com/pages/clone/catalogitem.page?P=6636"/>
    <hyperlink ref="F73" r:id="rId72" display="https://alpha.bricklink.com/pages/clone/catalogitem.page?P=87079"/>
    <hyperlink ref="F10" r:id="rId73" display="https://alpha.bricklink.com/pages/clone/catalogitem.page?P=87087"/>
    <hyperlink ref="F23" r:id="rId74" display="https://alpha.bricklink.com/pages/clone/catalogitem.page?P=87544"/>
    <hyperlink ref="F22" r:id="rId75" display="https://alpha.bricklink.com/pages/clone/catalogitem.page?P=87552"/>
  </hyperlinks>
  <pageMargins left="0.31496062992125984" right="0.31496062992125984" top="0.39370078740157483" bottom="0.78740157480314965" header="0.11811023622047245" footer="0.19685039370078741"/>
  <pageSetup paperSize="9" scale="73" orientation="landscape" r:id="rId76"/>
  <headerFooter scaleWithDoc="0">
    <oddFooter>&amp;L&amp;"Arial,Standard"&amp;8Die Teileliste ist urheberrechtlicht geschützt. Der Nachbau meiner Modelle ist nur zu privaten Zwecken erlaubt.
ICE Waggon – Teileliste&amp;C&amp;"Arial,Standard"&amp;8&amp;P von &amp;N&amp;R&amp;"Arial,Standard"&amp;8www.holgermatthes.de/bricks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ICE-Waggon</vt:lpstr>
      <vt:lpstr>'ICE-Waggon'!Drucktitel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2016-07-02T12:18:24Z</cp:lastPrinted>
  <dcterms:created xsi:type="dcterms:W3CDTF">2016-06-03T16:44:09Z</dcterms:created>
  <dcterms:modified xsi:type="dcterms:W3CDTF">2016-07-02T12:22:51Z</dcterms:modified>
</cp:coreProperties>
</file>