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80" windowHeight="14190"/>
  </bookViews>
  <sheets>
    <sheet name="ICE-Steuerwagen" sheetId="3" r:id="rId1"/>
  </sheets>
  <definedNames>
    <definedName name="_xlnm._FilterDatabase" localSheetId="0" hidden="1">'ICE-Steuerwagen'!$A$3:$G$129</definedName>
    <definedName name="_xlnm.Print_Titles" localSheetId="0">'ICE-Steuerwagen'!$1:$3</definedName>
  </definedNames>
  <calcPr calcId="145621"/>
</workbook>
</file>

<file path=xl/calcChain.xml><?xml version="1.0" encoding="utf-8"?>
<calcChain xmlns="http://schemas.openxmlformats.org/spreadsheetml/2006/main">
  <c r="D71" i="3" l="1"/>
  <c r="D40" i="3"/>
  <c r="D41" i="3"/>
  <c r="D11" i="3"/>
  <c r="D10" i="3"/>
  <c r="D119" i="3"/>
  <c r="D118" i="3"/>
  <c r="D91" i="3"/>
  <c r="D111" i="3"/>
  <c r="D110" i="3"/>
  <c r="D121" i="3"/>
  <c r="D106" i="3"/>
  <c r="D18" i="3"/>
  <c r="D29" i="3"/>
  <c r="D13" i="3"/>
  <c r="D21" i="3"/>
  <c r="D22" i="3"/>
  <c r="D89" i="3"/>
  <c r="D90" i="3"/>
  <c r="D88" i="3"/>
  <c r="D126" i="3"/>
  <c r="D96" i="3"/>
  <c r="D52" i="3"/>
  <c r="D12" i="3"/>
  <c r="D31" i="3"/>
  <c r="D32" i="3"/>
  <c r="D33" i="3"/>
  <c r="D125" i="3"/>
  <c r="D46" i="3"/>
  <c r="D35" i="3"/>
  <c r="D37" i="3"/>
  <c r="D94" i="3"/>
  <c r="D93" i="3"/>
  <c r="D92" i="3"/>
  <c r="D97" i="3"/>
  <c r="D127" i="3"/>
  <c r="D128" i="3"/>
  <c r="D123" i="3"/>
  <c r="D124" i="3"/>
  <c r="D113" i="3"/>
  <c r="D112" i="3"/>
  <c r="D115" i="3"/>
  <c r="D120" i="3"/>
  <c r="D39" i="3"/>
  <c r="D9" i="3"/>
  <c r="D8" i="3"/>
  <c r="D70" i="3"/>
  <c r="D86" i="3"/>
  <c r="D28" i="3"/>
  <c r="D27" i="3"/>
  <c r="D26" i="3"/>
  <c r="D64" i="3"/>
  <c r="D77" i="3"/>
  <c r="D78" i="3"/>
  <c r="D76" i="3"/>
  <c r="D51" i="3"/>
  <c r="D50" i="3"/>
  <c r="D55" i="3"/>
  <c r="D57" i="3"/>
  <c r="D56" i="3"/>
  <c r="D54" i="3"/>
  <c r="D59" i="3"/>
  <c r="D60" i="3"/>
  <c r="D58" i="3"/>
  <c r="D4" i="3"/>
  <c r="D53" i="3"/>
  <c r="D16" i="3"/>
  <c r="D63" i="3"/>
  <c r="D62" i="3"/>
  <c r="D61" i="3"/>
  <c r="D98" i="3"/>
  <c r="D99" i="3"/>
  <c r="D100" i="3"/>
  <c r="D103" i="3"/>
  <c r="D104" i="3"/>
  <c r="D102" i="3"/>
  <c r="D117" i="3"/>
  <c r="D116" i="3"/>
  <c r="D30" i="3"/>
  <c r="D95" i="3"/>
  <c r="D87" i="3"/>
  <c r="D85" i="3"/>
  <c r="D79" i="3"/>
  <c r="D81" i="3"/>
  <c r="D80" i="3"/>
  <c r="D84" i="3"/>
  <c r="D82" i="3"/>
  <c r="D83" i="3"/>
  <c r="D43" i="3"/>
  <c r="D45" i="3"/>
  <c r="D44" i="3"/>
  <c r="D42" i="3"/>
  <c r="D49" i="3"/>
  <c r="D48" i="3"/>
  <c r="D47" i="3"/>
  <c r="D66" i="3"/>
  <c r="D67" i="3"/>
  <c r="D65" i="3"/>
  <c r="D72" i="3"/>
  <c r="D73" i="3"/>
  <c r="D74" i="3"/>
  <c r="D75" i="3"/>
  <c r="D24" i="3"/>
  <c r="D17" i="3"/>
  <c r="D19" i="3"/>
  <c r="D20" i="3"/>
  <c r="D7" i="3"/>
  <c r="D6" i="3"/>
  <c r="D15" i="3"/>
  <c r="D14" i="3"/>
  <c r="D23" i="3"/>
  <c r="D38" i="3"/>
  <c r="D122" i="3"/>
  <c r="D25" i="3"/>
  <c r="D5" i="3"/>
  <c r="D105" i="3"/>
  <c r="D107" i="3"/>
  <c r="D109" i="3"/>
  <c r="D108" i="3"/>
  <c r="D36" i="3"/>
  <c r="D34" i="3"/>
  <c r="D69" i="3"/>
  <c r="D68" i="3"/>
  <c r="D101" i="3"/>
  <c r="D114" i="3"/>
  <c r="D129" i="3" l="1"/>
</calcChain>
</file>

<file path=xl/sharedStrings.xml><?xml version="1.0" encoding="utf-8"?>
<sst xmlns="http://schemas.openxmlformats.org/spreadsheetml/2006/main" count="405" uniqueCount="203">
  <si>
    <t>Dark Bluish Gray</t>
  </si>
  <si>
    <t>Black</t>
  </si>
  <si>
    <t>Plate 2 x 2 Corner</t>
  </si>
  <si>
    <t>Light Bluish Gray</t>
  </si>
  <si>
    <t>Tile 1 x 4 with Groove</t>
  </si>
  <si>
    <t>Bracket 1 x 2 - 1 x 4 with Rounded Corners</t>
  </si>
  <si>
    <t>Train Wheel Bogie Single Axle with Wheelset with Open Centre Wheels</t>
  </si>
  <si>
    <t>Brick 1 x 2</t>
  </si>
  <si>
    <t>Plate 2 x 4</t>
  </si>
  <si>
    <t>Plate 2 x 3</t>
  </si>
  <si>
    <t>Plate 2 x 2</t>
  </si>
  <si>
    <t>Plate 1 x 2</t>
  </si>
  <si>
    <t>Plate 1 x 1</t>
  </si>
  <si>
    <t>Plate 4 x 4</t>
  </si>
  <si>
    <t>Plate 4 x 6</t>
  </si>
  <si>
    <t>Tile 1 x 2 with Groove</t>
  </si>
  <si>
    <t>Plate 1 x 3</t>
  </si>
  <si>
    <t>Plate 1 x 6</t>
  </si>
  <si>
    <t>Plate 1 x 4</t>
  </si>
  <si>
    <t>Plate 2 x 6</t>
  </si>
  <si>
    <t>Plate 2 x 10</t>
  </si>
  <si>
    <t>Brick 1 x 1 with Headlight</t>
  </si>
  <si>
    <t>Tile 1 x 8</t>
  </si>
  <si>
    <t>Plate 1 x 10</t>
  </si>
  <si>
    <t>Plate 1 x 2 with Handle Type 2</t>
  </si>
  <si>
    <t>Train Buffer Beam with Sealed Magnet (Complete)</t>
  </si>
  <si>
    <t>Tile 1 x 6</t>
  </si>
  <si>
    <t>Tile 2 x 4 with Groove</t>
  </si>
  <si>
    <t>Teilenummer</t>
  </si>
  <si>
    <t>Anzahl</t>
  </si>
  <si>
    <t>Beschreibung</t>
  </si>
  <si>
    <t>Anmerkung</t>
  </si>
  <si>
    <t>Teil bei Bricklink</t>
  </si>
  <si>
    <t>Farbnummer (MLCad)</t>
  </si>
  <si>
    <t>Farbname (Bricklink)</t>
  </si>
  <si>
    <t>3794b</t>
  </si>
  <si>
    <t>Plate 1 x 2 with Groove with 1 Centre Stud</t>
  </si>
  <si>
    <t>64424c01</t>
  </si>
  <si>
    <t>2412b</t>
  </si>
  <si>
    <t>Tile 1 x 2 Grille with Groove</t>
  </si>
  <si>
    <t>White</t>
  </si>
  <si>
    <t>Red</t>
  </si>
  <si>
    <t>2436b</t>
  </si>
  <si>
    <t>2878c01</t>
  </si>
  <si>
    <t>Brick 2 x 2</t>
  </si>
  <si>
    <t>Brick 1 x 1</t>
  </si>
  <si>
    <t>Brick 1 x 6</t>
  </si>
  <si>
    <t>Brick 1 x 4</t>
  </si>
  <si>
    <t>Brick 2 x 2 with Curved Top and 2 Studs on Top</t>
  </si>
  <si>
    <t>1</t>
  </si>
  <si>
    <t>Plate 2 x 8</t>
  </si>
  <si>
    <t>Plate 4 x 8</t>
  </si>
  <si>
    <t>Plate 6 x 8</t>
  </si>
  <si>
    <t>3068b</t>
  </si>
  <si>
    <t>Tile 2 x 2 with Groove</t>
  </si>
  <si>
    <t>3069b</t>
  </si>
  <si>
    <t>3070b</t>
  </si>
  <si>
    <t>Yellow</t>
  </si>
  <si>
    <t>Tile 1 x 1 with Groove</t>
  </si>
  <si>
    <t>Plate 1 x 8</t>
  </si>
  <si>
    <t>Arch 1 x 4</t>
  </si>
  <si>
    <t>Blue</t>
  </si>
  <si>
    <t>4032b</t>
  </si>
  <si>
    <t>Plate 2 x 2 Round with Axlehole Type 2</t>
  </si>
  <si>
    <t>Minifig Seat 2 x 2</t>
  </si>
  <si>
    <t>4150ps4</t>
  </si>
  <si>
    <t>Tile 2 x 2 Round with Star Wars Millennium Falcon Vent Pattern</t>
  </si>
  <si>
    <t>Wedge 4 x 4 x 0.667 Curved</t>
  </si>
  <si>
    <t>Brick 2 x 1 x 1 &amp; 1/3 with Curved Top</t>
  </si>
  <si>
    <t>Brick 1 x 4 x 1.333 with Curved Top</t>
  </si>
  <si>
    <t>Brick 1 x 1 with Stud on 1 Side</t>
  </si>
  <si>
    <t>Trans Clear</t>
  </si>
  <si>
    <t>Panel 1 x 2 x 3 with Side Supports with Hollow Studs</t>
  </si>
  <si>
    <t>Panel 1 x 2 x 2 Reinforced with Hollow Studs</t>
  </si>
  <si>
    <t>https://www.bricklink.com/v2/catalog/catalogitem.page?P=2412b</t>
  </si>
  <si>
    <t>https://www.bricklink.com/v2/catalog/catalogitem.page?P=2420</t>
  </si>
  <si>
    <t>https://www.bricklink.com/v2/catalog/catalogitem.page?P=2431</t>
  </si>
  <si>
    <t>https://www.bricklink.com/v2/catalog/catalogitem.page?P=2436b</t>
  </si>
  <si>
    <t>https://www.bricklink.com/v2/catalog/catalogitem.page?P=2878c01</t>
  </si>
  <si>
    <t>https://www.bricklink.com/v2/catalog/catalogitem.page?P=3003</t>
  </si>
  <si>
    <t>https://www.bricklink.com/v2/catalog/catalogitem.page?P=3004</t>
  </si>
  <si>
    <t>https://www.bricklink.com/v2/catalog/catalogitem.page?P=3005</t>
  </si>
  <si>
    <t>https://www.bricklink.com/v2/catalog/catalogitem.page?P=3009</t>
  </si>
  <si>
    <t>https://www.bricklink.com/v2/catalog/catalogitem.page?P=3010</t>
  </si>
  <si>
    <t>https://www.bricklink.com/v2/catalog/catalogitem.page?P=30165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</si>
  <si>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</si>
  <si>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</si>
  <si>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</si>
  <si>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</si>
  <si>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</si>
  <si>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https://www.bricklink.com/v2/catalog/catalogitem.page?P=3031</t>
  </si>
  <si>
    <t>https://www.bricklink.com/v2/catalog/catalogitem.page?P=3032</t>
  </si>
  <si>
    <t>https://www.bricklink.com/v2/catalog/catalogitem.page?P=3034</t>
  </si>
  <si>
    <t>https://www.bricklink.com/v2/catalog/catalogitem.page?P=3035</t>
  </si>
  <si>
    <t>https://www.bricklink.com/v2/catalog/catalogitem.page?P=3036</t>
  </si>
  <si>
    <t>https://www.bricklink.com/v2/catalog/catalogitem.page?P=3068b</t>
  </si>
  <si>
    <t>https://www.bricklink.com/v2/catalog/catalogitem.page?P=3069b</t>
  </si>
  <si>
    <t>https://www.bricklink.com/v2/catalog/catalogitem.page?P=3070b</t>
  </si>
  <si>
    <t>https://www.bricklink.com/v2/catalog/catalogitem.page?P=3460</t>
  </si>
  <si>
    <t>https://www.bricklink.com/v2/catalog/catalogitem.page?P=3659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</si>
  <si>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</si>
  <si>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</si>
  <si>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</si>
  <si>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https://www.bricklink.com/v2/catalog/catalogitem.page?P=3832</t>
  </si>
  <si>
    <t>https://www.bricklink.com/v2/catalog/catalogitem.page?P=4032b</t>
  </si>
  <si>
    <t>https://www.bricklink.com/v2/catalog/catalogitem.page?P=4070</t>
  </si>
  <si>
    <t>https://www.bricklink.com/v2/catalog/catalogitem.page?P=4079</t>
  </si>
  <si>
    <t>https://www.bricklink.com/v2/catalog/catalogitem.page?P=4150ps4</t>
  </si>
  <si>
    <t>https://www.bricklink.com/v2/catalog/catalogitem.page?P=4162</t>
  </si>
  <si>
    <t>https://www.bricklink.com/v2/catalog/catalogitem.page?P=4477</t>
  </si>
  <si>
    <t>https://www.bricklink.com/v2/catalog/catalogitem.page?P=45677</t>
  </si>
  <si>
    <t>https://www.bricklink.com/v2/catalog/catalogitem.page?P=48336</t>
  </si>
  <si>
    <t>https://www.bricklink.com/v2/catalog/catalogitem.page?P=54200</t>
  </si>
  <si>
    <t>https://www.bricklink.com/v2/catalog/catalogitem.page?P=6091</t>
  </si>
  <si>
    <t>https://www.bricklink.com/v2/catalog/catalogitem.page?P=6191</t>
  </si>
  <si>
    <t>https://www.bricklink.com/v2/catalog/catalogitem.page?P=64424c01</t>
  </si>
  <si>
    <t>https://www.bricklink.com/v2/catalog/catalogitem.page?P=6636</t>
  </si>
  <si>
    <t>https://www.bricklink.com/v2/catalog/catalogitem.page?P=87079</t>
  </si>
  <si>
    <t>https://www.bricklink.com/v2/catalog/catalogitem.page?P=87087</t>
  </si>
  <si>
    <t>https://www.bricklink.com/v2/catalog/catalogitem.page?P=87544</t>
  </si>
  <si>
    <t>https://www.bricklink.com/v2/catalog/catalogitem.page?P=87552</t>
  </si>
  <si>
    <t>https://www.bricklink.com/v2/catalog/catalogitem.page?P=3623</t>
  </si>
  <si>
    <t>https://www.bricklink.com/v2/catalog/catalogitem.page?P=3794b</t>
  </si>
  <si>
    <t>Anzahl der Modelle:</t>
  </si>
  <si>
    <t>Tile 2 x 2 Round with Hole</t>
  </si>
  <si>
    <t>Hinge Plate 1 x 4 Base</t>
  </si>
  <si>
    <t>Hinge Plate 1 x 4 Top</t>
  </si>
  <si>
    <t>Tile 1 x 2 with Handle</t>
  </si>
  <si>
    <t>Dish 2 x 2</t>
  </si>
  <si>
    <t>Hinge Train Pantograph Shoe Locking</t>
  </si>
  <si>
    <t>Brick 1 x 8</t>
  </si>
  <si>
    <t>Slope Brick 45 2 x 2 with 3 Gauges and 3 Knobs Pattern</t>
  </si>
  <si>
    <t>30554b</t>
  </si>
  <si>
    <t>Hinge Arm Locking with Single and Dual Fingers and Hole</t>
  </si>
  <si>
    <t>Trans Yellow</t>
  </si>
  <si>
    <t>Technic Plate 2 x 6 with Holes</t>
  </si>
  <si>
    <t>Brick 1 x 3</t>
  </si>
  <si>
    <t>Hinge 1 x 2 Base</t>
  </si>
  <si>
    <t>Hinge 1 x 2 Top</t>
  </si>
  <si>
    <t>Plate 6 x 6</t>
  </si>
  <si>
    <t>Wedge 2 x 6 Double Right</t>
  </si>
  <si>
    <t>Wedge 2 x 6 Double Left</t>
  </si>
  <si>
    <t>Wing 2 x 4 Right</t>
  </si>
  <si>
    <t>Wing 2 x 4 Left</t>
  </si>
  <si>
    <t>Slope Brick Curved 6 x 1</t>
  </si>
  <si>
    <t>Slope Brick 33 3 x 1</t>
  </si>
  <si>
    <t>Slope Brick 33 3 x 1 Inverted</t>
  </si>
  <si>
    <t>Hinge Tile 1 x 3 Locking with Single Finger on Top</t>
  </si>
  <si>
    <t>Hinge Plate 1 x 4 Locking with Two Single Fingers on Side</t>
  </si>
  <si>
    <t>Hinge Control Stick Base</t>
  </si>
  <si>
    <t>Hinge Control Stick</t>
  </si>
  <si>
    <t>Trans Black</t>
  </si>
  <si>
    <t>Hinge Brick 4 x 8 x 2 Curved Locking with 2 Dual Fingers</t>
  </si>
  <si>
    <t>Brick 1 x 1 with Studs on Two Opposite Sides</t>
  </si>
  <si>
    <t>Slope Brick Curved 3 x 1</t>
  </si>
  <si>
    <t>Wing 2 x 4</t>
  </si>
  <si>
    <t>Brick 1 x 10</t>
  </si>
  <si>
    <t>Hinge 2 x 2 Top</t>
  </si>
  <si>
    <t>Tile 1 x 3 with Groove</t>
  </si>
  <si>
    <t>Slope Brick 31 1 x 2 x 0.667</t>
  </si>
  <si>
    <t>Plate 2 x 2 with Groove with 1 Center Stud</t>
  </si>
  <si>
    <t>https://www.bricklink.com/v2/catalog/catalogitem.page?P=15535</t>
  </si>
  <si>
    <t>https://www.bricklink.com/v2/catalog/catalogitem.page?P=2429</t>
  </si>
  <si>
    <t>https://www.bricklink.com/v2/catalog/catalogitem.page?P=2430</t>
  </si>
  <si>
    <t>https://www.bricklink.com/v2/catalog/catalogitem.page?P=2432</t>
  </si>
  <si>
    <t>https://www.bricklink.com/v2/catalog/catalogitem.page?P=2654</t>
  </si>
  <si>
    <t>https://www.bricklink.com/v2/catalog/catalogitem.page?P=3008</t>
  </si>
  <si>
    <t>https://www.bricklink.com/v2/catalog/catalogitem.page?P=30554b</t>
  </si>
  <si>
    <t>https://www.bricklink.com/v2/catalog/catalogitem.page?P=32001</t>
  </si>
  <si>
    <t>https://www.bricklink.com/v2/catalog/catalogitem.page?P=3622</t>
  </si>
  <si>
    <t>https://www.bricklink.com/v2/catalog/catalogitem.page?P=3937</t>
  </si>
  <si>
    <t>https://www.bricklink.com/v2/catalog/catalogitem.page?P=3938</t>
  </si>
  <si>
    <t>https://www.bricklink.com/v2/catalog/catalogitem.page?P=3958</t>
  </si>
  <si>
    <t>https://www.bricklink.com/v2/catalog/catalogitem.page?P=41747</t>
  </si>
  <si>
    <t>https://www.bricklink.com/v2/catalog/catalogitem.page?P=41748</t>
  </si>
  <si>
    <t>https://www.bricklink.com/v2/catalog/catalogitem.page?P=41769</t>
  </si>
  <si>
    <t>https://www.bricklink.com/v2/catalog/catalogitem.page?P=41770</t>
  </si>
  <si>
    <t>https://www.bricklink.com/v2/catalog/catalogitem.page?P=42022</t>
  </si>
  <si>
    <t>https://www.bricklink.com/v2/catalog/catalogitem.page?P=4286</t>
  </si>
  <si>
    <t>https://www.bricklink.com/v2/catalog/catalogitem.page?P=4287</t>
  </si>
  <si>
    <t>https://www.bricklink.com/v2/catalog/catalogitem.page?P=44300</t>
  </si>
  <si>
    <t>https://www.bricklink.com/v2/catalog/catalogitem.page?P=44568</t>
  </si>
  <si>
    <t>https://www.bricklink.com/v2/catalog/catalogitem.page?P=4592</t>
  </si>
  <si>
    <t>https://www.bricklink.com/v2/catalog/catalogitem.page?P=4593</t>
  </si>
  <si>
    <t>https://www.bricklink.com/v2/catalog/catalogitem.page?P=46413</t>
  </si>
  <si>
    <t>https://www.bricklink.com/v2/catalog/catalogitem.page?P=47905</t>
  </si>
  <si>
    <t>https://www.bricklink.com/v2/catalog/catalogitem.page?P=50950</t>
  </si>
  <si>
    <t>https://www.bricklink.com/v2/catalog/catalogitem.page?P=51739</t>
  </si>
  <si>
    <t>https://www.bricklink.com/v2/catalog/catalogitem.page?P=6111</t>
  </si>
  <si>
    <t>https://www.bricklink.com/v2/catalog/catalogitem.page?P=6134</t>
  </si>
  <si>
    <t>https://www.bricklink.com/v2/catalog/catalogitem.page?P=63864</t>
  </si>
  <si>
    <t>https://www.bricklink.com/v2/catalog/catalogitem.page?P=85984</t>
  </si>
  <si>
    <t>https://www.bricklink.com/v2/catalog/catalogitem.page?P=87580</t>
  </si>
  <si>
    <t>4025</t>
  </si>
  <si>
    <t>https://www.bricklink.com/v2/catalog/catalogitem.page?P=4025</t>
  </si>
  <si>
    <t>Train Bogie Plate (Tile, Modified 6 x 4 with 5mm Pin)</t>
  </si>
  <si>
    <t>Slope Brick 30 1 x 1 x 0.667</t>
  </si>
  <si>
    <t>2922</t>
  </si>
  <si>
    <t>https://www.bricklink.com/v2/catalog/catalogitem.page?P=2922</t>
  </si>
  <si>
    <t>3039px6</t>
  </si>
  <si>
    <t>https://www.bricklink.com/v2/catalog/catalogitem.page?P=3039px6</t>
  </si>
  <si>
    <t>ICE Steuerwagen – Teileliste – www.holgermatthes.de/bricks</t>
  </si>
  <si>
    <t>alternativ Trans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</si>
</sst>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1"/>
        </stop>
      </gradient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4" fillId="0" borderId="0" xfId="2" applyNumberFormat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vertical="center"/>
    </xf>
    <xf numFmtId="49" fontId="4" fillId="0" borderId="0" xfId="2" applyNumberFormat="1" applyFont="1" applyAlignment="1">
      <alignment vertical="center"/>
    </xf>
    <xf numFmtId="0" fontId="4" fillId="0" borderId="2" xfId="2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</cellXfs>
  <cellStyles count="3">
    <cellStyle name="Besuchter Hyperlink" xfId="2" builtinId="9" customBuiltin="1"/>
    <cellStyle name="Hyperlink" xfId="1" builtinId="8" customBuiltin="1"/>
    <cellStyle name="Standard" xfId="0" builtinId="0"/>
  </cellStyles>
  <dxfs count="7"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ricklink.com/v2/catalog/catalogitem.page?P=3021" TargetMode="External"/><Relationship Id="rId117" Type="http://schemas.openxmlformats.org/officeDocument/2006/relationships/hyperlink" Target="https://www.bricklink.com/v2/catalog/catalogitem.page?P=6636" TargetMode="External"/><Relationship Id="rId21" Type="http://schemas.openxmlformats.org/officeDocument/2006/relationships/hyperlink" Target="https://www.bricklink.com/v2/catalog/catalogitem.page?P=3009" TargetMode="External"/><Relationship Id="rId42" Type="http://schemas.openxmlformats.org/officeDocument/2006/relationships/hyperlink" Target="https://www.bricklink.com/v2/catalog/catalogitem.page?P=3034" TargetMode="External"/><Relationship Id="rId47" Type="http://schemas.openxmlformats.org/officeDocument/2006/relationships/hyperlink" Target="https://www.bricklink.com/v2/catalog/catalogitem.page?P=30554b" TargetMode="External"/><Relationship Id="rId63" Type="http://schemas.openxmlformats.org/officeDocument/2006/relationships/hyperlink" Target="https://www.bricklink.com/v2/catalog/catalogitem.page?P=3666" TargetMode="External"/><Relationship Id="rId68" Type="http://schemas.openxmlformats.org/officeDocument/2006/relationships/hyperlink" Target="https://www.bricklink.com/v2/catalog/catalogitem.page?P=3710" TargetMode="External"/><Relationship Id="rId84" Type="http://schemas.openxmlformats.org/officeDocument/2006/relationships/hyperlink" Target="https://www.bricklink.com/v2/catalog/catalogitem.page?P=4150ps4" TargetMode="External"/><Relationship Id="rId89" Type="http://schemas.openxmlformats.org/officeDocument/2006/relationships/hyperlink" Target="https://www.bricklink.com/v2/catalog/catalogitem.page?P=41769" TargetMode="External"/><Relationship Id="rId112" Type="http://schemas.openxmlformats.org/officeDocument/2006/relationships/hyperlink" Target="https://www.bricklink.com/v2/catalog/catalogitem.page?P=6134" TargetMode="External"/><Relationship Id="rId16" Type="http://schemas.openxmlformats.org/officeDocument/2006/relationships/hyperlink" Target="https://www.bricklink.com/v2/catalog/catalogitem.page?P=3004" TargetMode="External"/><Relationship Id="rId107" Type="http://schemas.openxmlformats.org/officeDocument/2006/relationships/hyperlink" Target="https://www.bricklink.com/v2/catalog/catalogitem.page?P=54200" TargetMode="External"/><Relationship Id="rId11" Type="http://schemas.openxmlformats.org/officeDocument/2006/relationships/hyperlink" Target="https://www.bricklink.com/v2/catalog/catalogitem.page?P=2436b" TargetMode="External"/><Relationship Id="rId32" Type="http://schemas.openxmlformats.org/officeDocument/2006/relationships/hyperlink" Target="https://www.bricklink.com/v2/catalog/catalogitem.page?P=3023" TargetMode="External"/><Relationship Id="rId37" Type="http://schemas.openxmlformats.org/officeDocument/2006/relationships/hyperlink" Target="https://www.bricklink.com/v2/catalog/catalogitem.page?P=3031" TargetMode="External"/><Relationship Id="rId53" Type="http://schemas.openxmlformats.org/officeDocument/2006/relationships/hyperlink" Target="https://www.bricklink.com/v2/catalog/catalogitem.page?P=3070b" TargetMode="External"/><Relationship Id="rId58" Type="http://schemas.openxmlformats.org/officeDocument/2006/relationships/hyperlink" Target="https://www.bricklink.com/v2/catalog/catalogitem.page?P=3460" TargetMode="External"/><Relationship Id="rId74" Type="http://schemas.openxmlformats.org/officeDocument/2006/relationships/hyperlink" Target="https://www.bricklink.com/v2/catalog/catalogitem.page?P=3832" TargetMode="External"/><Relationship Id="rId79" Type="http://schemas.openxmlformats.org/officeDocument/2006/relationships/hyperlink" Target="https://www.bricklink.com/v2/catalog/catalogitem.page?P=4032b" TargetMode="External"/><Relationship Id="rId102" Type="http://schemas.openxmlformats.org/officeDocument/2006/relationships/hyperlink" Target="https://www.bricklink.com/v2/catalog/catalogitem.page?P=47905" TargetMode="External"/><Relationship Id="rId123" Type="http://schemas.openxmlformats.org/officeDocument/2006/relationships/hyperlink" Target="https://www.bricklink.com/v2/catalog/catalogitem.page?P=87544" TargetMode="External"/><Relationship Id="rId5" Type="http://schemas.openxmlformats.org/officeDocument/2006/relationships/hyperlink" Target="https://www.bricklink.com/v2/catalog/catalogitem.page?P=2429" TargetMode="External"/><Relationship Id="rId61" Type="http://schemas.openxmlformats.org/officeDocument/2006/relationships/hyperlink" Target="https://www.bricklink.com/v2/catalog/catalogitem.page?P=3659" TargetMode="External"/><Relationship Id="rId82" Type="http://schemas.openxmlformats.org/officeDocument/2006/relationships/hyperlink" Target="https://www.bricklink.com/v2/catalog/catalogitem.page?P=4079" TargetMode="External"/><Relationship Id="rId90" Type="http://schemas.openxmlformats.org/officeDocument/2006/relationships/hyperlink" Target="https://www.bricklink.com/v2/catalog/catalogitem.page?P=41770" TargetMode="External"/><Relationship Id="rId95" Type="http://schemas.openxmlformats.org/officeDocument/2006/relationships/hyperlink" Target="https://www.bricklink.com/v2/catalog/catalogitem.page?P=44300" TargetMode="External"/><Relationship Id="rId19" Type="http://schemas.openxmlformats.org/officeDocument/2006/relationships/hyperlink" Target="https://www.bricklink.com/v2/catalog/catalogitem.page?P=3005" TargetMode="External"/><Relationship Id="rId14" Type="http://schemas.openxmlformats.org/officeDocument/2006/relationships/hyperlink" Target="https://www.bricklink.com/v2/catalog/catalogitem.page?P=2922" TargetMode="External"/><Relationship Id="rId22" Type="http://schemas.openxmlformats.org/officeDocument/2006/relationships/hyperlink" Target="https://www.bricklink.com/v2/catalog/catalogitem.page?P=3010" TargetMode="External"/><Relationship Id="rId27" Type="http://schemas.openxmlformats.org/officeDocument/2006/relationships/hyperlink" Target="https://www.bricklink.com/v2/catalog/catalogitem.page?P=3021" TargetMode="External"/><Relationship Id="rId30" Type="http://schemas.openxmlformats.org/officeDocument/2006/relationships/hyperlink" Target="https://www.bricklink.com/v2/catalog/catalogitem.page?P=3022" TargetMode="External"/><Relationship Id="rId35" Type="http://schemas.openxmlformats.org/officeDocument/2006/relationships/hyperlink" Target="https://www.bricklink.com/v2/catalog/catalogitem.page?P=3024" TargetMode="External"/><Relationship Id="rId43" Type="http://schemas.openxmlformats.org/officeDocument/2006/relationships/hyperlink" Target="https://www.bricklink.com/v2/catalog/catalogitem.page?P=3034" TargetMode="External"/><Relationship Id="rId48" Type="http://schemas.openxmlformats.org/officeDocument/2006/relationships/hyperlink" Target="https://www.bricklink.com/v2/catalog/catalogitem.page?P=3068b" TargetMode="External"/><Relationship Id="rId56" Type="http://schemas.openxmlformats.org/officeDocument/2006/relationships/hyperlink" Target="https://www.bricklink.com/v2/catalog/catalogitem.page?P=3460" TargetMode="External"/><Relationship Id="rId64" Type="http://schemas.openxmlformats.org/officeDocument/2006/relationships/hyperlink" Target="https://www.bricklink.com/v2/catalog/catalogitem.page?P=3666" TargetMode="External"/><Relationship Id="rId69" Type="http://schemas.openxmlformats.org/officeDocument/2006/relationships/hyperlink" Target="https://www.bricklink.com/v2/catalog/catalogitem.page?P=3794b" TargetMode="External"/><Relationship Id="rId77" Type="http://schemas.openxmlformats.org/officeDocument/2006/relationships/hyperlink" Target="https://www.bricklink.com/v2/catalog/catalogitem.page?P=3938" TargetMode="External"/><Relationship Id="rId100" Type="http://schemas.openxmlformats.org/officeDocument/2006/relationships/hyperlink" Target="https://www.bricklink.com/v2/catalog/catalogitem.page?P=4593" TargetMode="External"/><Relationship Id="rId105" Type="http://schemas.openxmlformats.org/officeDocument/2006/relationships/hyperlink" Target="https://www.bricklink.com/v2/catalog/catalogitem.page?P=51739" TargetMode="External"/><Relationship Id="rId113" Type="http://schemas.openxmlformats.org/officeDocument/2006/relationships/hyperlink" Target="https://www.bricklink.com/v2/catalog/catalogitem.page?P=6191" TargetMode="External"/><Relationship Id="rId118" Type="http://schemas.openxmlformats.org/officeDocument/2006/relationships/hyperlink" Target="https://www.bricklink.com/v2/catalog/catalogitem.page?P=85984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s://www.bricklink.com/v2/catalog/catalogitem.page?P=2431" TargetMode="External"/><Relationship Id="rId51" Type="http://schemas.openxmlformats.org/officeDocument/2006/relationships/hyperlink" Target="https://www.bricklink.com/v2/catalog/catalogitem.page?P=3069b" TargetMode="External"/><Relationship Id="rId72" Type="http://schemas.openxmlformats.org/officeDocument/2006/relationships/hyperlink" Target="https://www.bricklink.com/v2/catalog/catalogitem.page?P=3795" TargetMode="External"/><Relationship Id="rId80" Type="http://schemas.openxmlformats.org/officeDocument/2006/relationships/hyperlink" Target="https://www.bricklink.com/v2/catalog/catalogitem.page?P=4070" TargetMode="External"/><Relationship Id="rId85" Type="http://schemas.openxmlformats.org/officeDocument/2006/relationships/hyperlink" Target="https://www.bricklink.com/v2/catalog/catalogitem.page?P=4162" TargetMode="External"/><Relationship Id="rId93" Type="http://schemas.openxmlformats.org/officeDocument/2006/relationships/hyperlink" Target="https://www.bricklink.com/v2/catalog/catalogitem.page?P=4286" TargetMode="External"/><Relationship Id="rId98" Type="http://schemas.openxmlformats.org/officeDocument/2006/relationships/hyperlink" Target="https://www.bricklink.com/v2/catalog/catalogitem.page?P=45677" TargetMode="External"/><Relationship Id="rId121" Type="http://schemas.openxmlformats.org/officeDocument/2006/relationships/hyperlink" Target="https://www.bricklink.com/v2/catalog/catalogitem.page?P=87087" TargetMode="External"/><Relationship Id="rId3" Type="http://schemas.openxmlformats.org/officeDocument/2006/relationships/hyperlink" Target="https://www.bricklink.com/v2/catalog/catalogitem.page?P=2420" TargetMode="External"/><Relationship Id="rId12" Type="http://schemas.openxmlformats.org/officeDocument/2006/relationships/hyperlink" Target="https://www.bricklink.com/v2/catalog/catalogitem.page?P=2654" TargetMode="External"/><Relationship Id="rId17" Type="http://schemas.openxmlformats.org/officeDocument/2006/relationships/hyperlink" Target="https://www.bricklink.com/v2/catalog/catalogitem.page?P=3004" TargetMode="External"/><Relationship Id="rId25" Type="http://schemas.openxmlformats.org/officeDocument/2006/relationships/hyperlink" Target="https://www.bricklink.com/v2/catalog/catalogitem.page?P=3020" TargetMode="External"/><Relationship Id="rId33" Type="http://schemas.openxmlformats.org/officeDocument/2006/relationships/hyperlink" Target="https://www.bricklink.com/v2/catalog/catalogitem.page?P=3024" TargetMode="External"/><Relationship Id="rId38" Type="http://schemas.openxmlformats.org/officeDocument/2006/relationships/hyperlink" Target="https://www.bricklink.com/v2/catalog/catalogitem.page?P=3023" TargetMode="External"/><Relationship Id="rId46" Type="http://schemas.openxmlformats.org/officeDocument/2006/relationships/hyperlink" Target="https://www.bricklink.com/v2/catalog/catalogitem.page?P=3039px6" TargetMode="External"/><Relationship Id="rId59" Type="http://schemas.openxmlformats.org/officeDocument/2006/relationships/hyperlink" Target="https://www.bricklink.com/v2/catalog/catalogitem.page?P=3622" TargetMode="External"/><Relationship Id="rId67" Type="http://schemas.openxmlformats.org/officeDocument/2006/relationships/hyperlink" Target="https://www.bricklink.com/v2/catalog/catalogitem.page?P=3710" TargetMode="External"/><Relationship Id="rId103" Type="http://schemas.openxmlformats.org/officeDocument/2006/relationships/hyperlink" Target="https://www.bricklink.com/v2/catalog/catalogitem.page?P=48336" TargetMode="External"/><Relationship Id="rId108" Type="http://schemas.openxmlformats.org/officeDocument/2006/relationships/hyperlink" Target="https://www.bricklink.com/v2/catalog/catalogitem.page?P=54200" TargetMode="External"/><Relationship Id="rId116" Type="http://schemas.openxmlformats.org/officeDocument/2006/relationships/hyperlink" Target="https://www.bricklink.com/v2/catalog/catalogitem.page?P=6636" TargetMode="External"/><Relationship Id="rId124" Type="http://schemas.openxmlformats.org/officeDocument/2006/relationships/hyperlink" Target="https://www.bricklink.com/v2/catalog/catalogitem.page?P=87552" TargetMode="External"/><Relationship Id="rId20" Type="http://schemas.openxmlformats.org/officeDocument/2006/relationships/hyperlink" Target="https://www.bricklink.com/v2/catalog/catalogitem.page?P=3008" TargetMode="External"/><Relationship Id="rId41" Type="http://schemas.openxmlformats.org/officeDocument/2006/relationships/hyperlink" Target="https://www.bricklink.com/v2/catalog/catalogitem.page?P=3034" TargetMode="External"/><Relationship Id="rId54" Type="http://schemas.openxmlformats.org/officeDocument/2006/relationships/hyperlink" Target="https://www.bricklink.com/v2/catalog/catalogitem.page?P=3070b" TargetMode="External"/><Relationship Id="rId62" Type="http://schemas.openxmlformats.org/officeDocument/2006/relationships/hyperlink" Target="https://www.bricklink.com/v2/catalog/catalogitem.page?P=3666" TargetMode="External"/><Relationship Id="rId70" Type="http://schemas.openxmlformats.org/officeDocument/2006/relationships/hyperlink" Target="https://www.bricklink.com/v2/catalog/catalogitem.page?P=3794b" TargetMode="External"/><Relationship Id="rId75" Type="http://schemas.openxmlformats.org/officeDocument/2006/relationships/hyperlink" Target="https://www.bricklink.com/v2/catalog/catalogitem.page?P=3937" TargetMode="External"/><Relationship Id="rId83" Type="http://schemas.openxmlformats.org/officeDocument/2006/relationships/hyperlink" Target="https://www.bricklink.com/v2/catalog/catalogitem.page?P=4025" TargetMode="External"/><Relationship Id="rId88" Type="http://schemas.openxmlformats.org/officeDocument/2006/relationships/hyperlink" Target="https://www.bricklink.com/v2/catalog/catalogitem.page?P=41748" TargetMode="External"/><Relationship Id="rId91" Type="http://schemas.openxmlformats.org/officeDocument/2006/relationships/hyperlink" Target="https://www.bricklink.com/v2/catalog/catalogitem.page?P=42022" TargetMode="External"/><Relationship Id="rId96" Type="http://schemas.openxmlformats.org/officeDocument/2006/relationships/hyperlink" Target="https://www.bricklink.com/v2/catalog/catalogitem.page?P=44568" TargetMode="External"/><Relationship Id="rId111" Type="http://schemas.openxmlformats.org/officeDocument/2006/relationships/hyperlink" Target="https://www.bricklink.com/v2/catalog/catalogitem.page?P=6111" TargetMode="External"/><Relationship Id="rId1" Type="http://schemas.openxmlformats.org/officeDocument/2006/relationships/hyperlink" Target="https://alpha.bricklink.com/pages/clone/catalogitem.page?P=2412b" TargetMode="External"/><Relationship Id="rId6" Type="http://schemas.openxmlformats.org/officeDocument/2006/relationships/hyperlink" Target="https://www.bricklink.com/v2/catalog/catalogitem.page?P=2430" TargetMode="External"/><Relationship Id="rId15" Type="http://schemas.openxmlformats.org/officeDocument/2006/relationships/hyperlink" Target="https://www.bricklink.com/v2/catalog/catalogitem.page?P=3003" TargetMode="External"/><Relationship Id="rId23" Type="http://schemas.openxmlformats.org/officeDocument/2006/relationships/hyperlink" Target="https://www.bricklink.com/v2/catalog/catalogitem.page?P=30165" TargetMode="External"/><Relationship Id="rId28" Type="http://schemas.openxmlformats.org/officeDocument/2006/relationships/hyperlink" Target="https://www.bricklink.com/v2/catalog/catalogitem.page?P=3022" TargetMode="External"/><Relationship Id="rId36" Type="http://schemas.openxmlformats.org/officeDocument/2006/relationships/hyperlink" Target="https://www.bricklink.com/v2/catalog/catalogitem.page?P=3024" TargetMode="External"/><Relationship Id="rId49" Type="http://schemas.openxmlformats.org/officeDocument/2006/relationships/hyperlink" Target="https://www.bricklink.com/v2/catalog/catalogitem.page?P=3068b" TargetMode="External"/><Relationship Id="rId57" Type="http://schemas.openxmlformats.org/officeDocument/2006/relationships/hyperlink" Target="https://www.bricklink.com/v2/catalog/catalogitem.page?P=3460" TargetMode="External"/><Relationship Id="rId106" Type="http://schemas.openxmlformats.org/officeDocument/2006/relationships/hyperlink" Target="https://www.bricklink.com/v2/catalog/catalogitem.page?P=54200" TargetMode="External"/><Relationship Id="rId114" Type="http://schemas.openxmlformats.org/officeDocument/2006/relationships/hyperlink" Target="https://www.bricklink.com/v2/catalog/catalogitem.page?P=63864" TargetMode="External"/><Relationship Id="rId119" Type="http://schemas.openxmlformats.org/officeDocument/2006/relationships/hyperlink" Target="https://www.bricklink.com/v2/catalog/catalogitem.page?P=87079" TargetMode="External"/><Relationship Id="rId10" Type="http://schemas.openxmlformats.org/officeDocument/2006/relationships/hyperlink" Target="https://www.bricklink.com/v2/catalog/catalogitem.page?P=2432" TargetMode="External"/><Relationship Id="rId31" Type="http://schemas.openxmlformats.org/officeDocument/2006/relationships/hyperlink" Target="https://www.bricklink.com/v2/catalog/catalogitem.page?P=3023" TargetMode="External"/><Relationship Id="rId44" Type="http://schemas.openxmlformats.org/officeDocument/2006/relationships/hyperlink" Target="https://www.bricklink.com/v2/catalog/catalogitem.page?P=3035" TargetMode="External"/><Relationship Id="rId52" Type="http://schemas.openxmlformats.org/officeDocument/2006/relationships/hyperlink" Target="https://www.bricklink.com/v2/catalog/catalogitem.page?P=3069b" TargetMode="External"/><Relationship Id="rId60" Type="http://schemas.openxmlformats.org/officeDocument/2006/relationships/hyperlink" Target="https://www.bricklink.com/v2/catalog/catalogitem.page?P=3623" TargetMode="External"/><Relationship Id="rId65" Type="http://schemas.openxmlformats.org/officeDocument/2006/relationships/hyperlink" Target="https://www.bricklink.com/v2/catalog/catalogitem.page?P=3710" TargetMode="External"/><Relationship Id="rId73" Type="http://schemas.openxmlformats.org/officeDocument/2006/relationships/hyperlink" Target="https://www.bricklink.com/v2/catalog/catalogitem.page?P=3795" TargetMode="External"/><Relationship Id="rId78" Type="http://schemas.openxmlformats.org/officeDocument/2006/relationships/hyperlink" Target="https://www.bricklink.com/v2/catalog/catalogitem.page?P=3958" TargetMode="External"/><Relationship Id="rId81" Type="http://schemas.openxmlformats.org/officeDocument/2006/relationships/hyperlink" Target="https://www.bricklink.com/v2/catalog/catalogitem.page?P=4070" TargetMode="External"/><Relationship Id="rId86" Type="http://schemas.openxmlformats.org/officeDocument/2006/relationships/hyperlink" Target="https://www.bricklink.com/v2/catalog/catalogitem.page?P=4162" TargetMode="External"/><Relationship Id="rId94" Type="http://schemas.openxmlformats.org/officeDocument/2006/relationships/hyperlink" Target="https://www.bricklink.com/v2/catalog/catalogitem.page?P=4287" TargetMode="External"/><Relationship Id="rId99" Type="http://schemas.openxmlformats.org/officeDocument/2006/relationships/hyperlink" Target="https://www.bricklink.com/v2/catalog/catalogitem.page?P=4592" TargetMode="External"/><Relationship Id="rId101" Type="http://schemas.openxmlformats.org/officeDocument/2006/relationships/hyperlink" Target="https://www.bricklink.com/v2/catalog/catalogitem.page?P=46413" TargetMode="External"/><Relationship Id="rId122" Type="http://schemas.openxmlformats.org/officeDocument/2006/relationships/hyperlink" Target="https://www.bricklink.com/v2/catalog/catalogitem.page?P=87087" TargetMode="External"/><Relationship Id="rId4" Type="http://schemas.openxmlformats.org/officeDocument/2006/relationships/hyperlink" Target="https://www.bricklink.com/v2/catalog/catalogitem.page?P=2420" TargetMode="External"/><Relationship Id="rId9" Type="http://schemas.openxmlformats.org/officeDocument/2006/relationships/hyperlink" Target="https://www.bricklink.com/v2/catalog/catalogitem.page?P=2431" TargetMode="External"/><Relationship Id="rId13" Type="http://schemas.openxmlformats.org/officeDocument/2006/relationships/hyperlink" Target="https://www.bricklink.com/v2/catalog/catalogitem.page?P=2878c01" TargetMode="External"/><Relationship Id="rId18" Type="http://schemas.openxmlformats.org/officeDocument/2006/relationships/hyperlink" Target="https://www.bricklink.com/v2/catalog/catalogitem.page?P=3005" TargetMode="External"/><Relationship Id="rId39" Type="http://schemas.openxmlformats.org/officeDocument/2006/relationships/hyperlink" Target="https://www.bricklink.com/v2/catalog/catalogitem.page?P=3031" TargetMode="External"/><Relationship Id="rId109" Type="http://schemas.openxmlformats.org/officeDocument/2006/relationships/hyperlink" Target="https://www.bricklink.com/v2/catalog/catalogitem.page?P=6091" TargetMode="External"/><Relationship Id="rId34" Type="http://schemas.openxmlformats.org/officeDocument/2006/relationships/hyperlink" Target="https://www.bricklink.com/v2/catalog/catalogitem.page?P=3024" TargetMode="External"/><Relationship Id="rId50" Type="http://schemas.openxmlformats.org/officeDocument/2006/relationships/hyperlink" Target="https://www.bricklink.com/v2/catalog/catalogitem.page?P=3069b" TargetMode="External"/><Relationship Id="rId55" Type="http://schemas.openxmlformats.org/officeDocument/2006/relationships/hyperlink" Target="https://www.bricklink.com/v2/catalog/catalogitem.page?P=32001" TargetMode="External"/><Relationship Id="rId76" Type="http://schemas.openxmlformats.org/officeDocument/2006/relationships/hyperlink" Target="https://www.bricklink.com/v2/catalog/catalogitem.page?P=3937" TargetMode="External"/><Relationship Id="rId97" Type="http://schemas.openxmlformats.org/officeDocument/2006/relationships/hyperlink" Target="https://www.bricklink.com/v2/catalog/catalogitem.page?P=4477" TargetMode="External"/><Relationship Id="rId104" Type="http://schemas.openxmlformats.org/officeDocument/2006/relationships/hyperlink" Target="https://www.bricklink.com/v2/catalog/catalogitem.page?P=50950" TargetMode="External"/><Relationship Id="rId120" Type="http://schemas.openxmlformats.org/officeDocument/2006/relationships/hyperlink" Target="https://www.bricklink.com/v2/catalog/catalogitem.page?P=87079" TargetMode="External"/><Relationship Id="rId125" Type="http://schemas.openxmlformats.org/officeDocument/2006/relationships/hyperlink" Target="https://www.bricklink.com/v2/catalog/catalogitem.page?P=87580" TargetMode="External"/><Relationship Id="rId7" Type="http://schemas.openxmlformats.org/officeDocument/2006/relationships/hyperlink" Target="https://www.bricklink.com/v2/catalog/catalogitem.page?P=2431" TargetMode="External"/><Relationship Id="rId71" Type="http://schemas.openxmlformats.org/officeDocument/2006/relationships/hyperlink" Target="https://www.bricklink.com/v2/catalog/catalogitem.page?P=3795" TargetMode="External"/><Relationship Id="rId92" Type="http://schemas.openxmlformats.org/officeDocument/2006/relationships/hyperlink" Target="https://www.bricklink.com/v2/catalog/catalogitem.page?P=4286" TargetMode="External"/><Relationship Id="rId2" Type="http://schemas.openxmlformats.org/officeDocument/2006/relationships/hyperlink" Target="https://www.bricklink.com/v2/catalog/catalogitem.page?P=15535" TargetMode="External"/><Relationship Id="rId29" Type="http://schemas.openxmlformats.org/officeDocument/2006/relationships/hyperlink" Target="https://www.bricklink.com/v2/catalog/catalogitem.page?P=3022" TargetMode="External"/><Relationship Id="rId24" Type="http://schemas.openxmlformats.org/officeDocument/2006/relationships/hyperlink" Target="https://www.bricklink.com/v2/catalog/catalogitem.page?P=3020" TargetMode="External"/><Relationship Id="rId40" Type="http://schemas.openxmlformats.org/officeDocument/2006/relationships/hyperlink" Target="https://www.bricklink.com/v2/catalog/catalogitem.page?P=3032" TargetMode="External"/><Relationship Id="rId45" Type="http://schemas.openxmlformats.org/officeDocument/2006/relationships/hyperlink" Target="https://www.bricklink.com/v2/catalog/catalogitem.page?P=3036" TargetMode="External"/><Relationship Id="rId66" Type="http://schemas.openxmlformats.org/officeDocument/2006/relationships/hyperlink" Target="https://www.bricklink.com/v2/catalog/catalogitem.page?P=3710" TargetMode="External"/><Relationship Id="rId87" Type="http://schemas.openxmlformats.org/officeDocument/2006/relationships/hyperlink" Target="https://www.bricklink.com/v2/catalog/catalogitem.page?P=41747" TargetMode="External"/><Relationship Id="rId110" Type="http://schemas.openxmlformats.org/officeDocument/2006/relationships/hyperlink" Target="https://www.bricklink.com/v2/catalog/catalogitem.page?P=6091" TargetMode="External"/><Relationship Id="rId115" Type="http://schemas.openxmlformats.org/officeDocument/2006/relationships/hyperlink" Target="https://www.bricklink.com/v2/catalog/catalogitem.page?P=64424c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zoomScaleNormal="100" workbookViewId="0">
      <pane ySplit="3" topLeftCell="A4" activePane="bottomLeft" state="frozen"/>
      <selection pane="bottomLeft" activeCell="F32" sqref="F32"/>
    </sheetView>
  </sheetViews>
  <sheetFormatPr baseColWidth="10" defaultRowHeight="17.25" customHeight="1" x14ac:dyDescent="0.25"/>
  <cols>
    <col min="1" max="1" width="9.5703125" style="3" customWidth="1"/>
    <col min="2" max="2" width="13.140625" style="2" customWidth="1"/>
    <col min="3" max="3" width="21.42578125" style="2" customWidth="1"/>
    <col min="4" max="4" width="8" style="11" customWidth="1"/>
    <col min="5" max="5" width="57.5703125" style="2" bestFit="1" customWidth="1"/>
    <col min="6" max="6" width="57.28515625" style="13" customWidth="1"/>
    <col min="7" max="7" width="16" style="2" customWidth="1"/>
    <col min="8" max="16384" width="11.42578125" style="2"/>
  </cols>
  <sheetData>
    <row r="1" spans="1:7" ht="22.5" customHeight="1" x14ac:dyDescent="0.25">
      <c r="A1" s="5" t="s">
        <v>201</v>
      </c>
    </row>
    <row r="2" spans="1:7" s="4" customFormat="1" ht="15" customHeight="1" x14ac:dyDescent="0.25">
      <c r="A2" s="8"/>
      <c r="C2" s="10" t="s">
        <v>123</v>
      </c>
      <c r="D2" s="9" t="s">
        <v>49</v>
      </c>
      <c r="F2" s="23"/>
    </row>
    <row r="3" spans="1:7" s="1" customFormat="1" ht="17.25" customHeight="1" x14ac:dyDescent="0.25">
      <c r="A3" s="6" t="s">
        <v>28</v>
      </c>
      <c r="B3" s="7" t="s">
        <v>33</v>
      </c>
      <c r="C3" s="7" t="s">
        <v>34</v>
      </c>
      <c r="D3" s="12" t="s">
        <v>29</v>
      </c>
      <c r="E3" s="7" t="s">
        <v>30</v>
      </c>
      <c r="F3" s="7" t="s">
        <v>32</v>
      </c>
      <c r="G3" s="7" t="s">
        <v>31</v>
      </c>
    </row>
    <row r="4" spans="1:7" s="4" customFormat="1" ht="17.25" customHeight="1" x14ac:dyDescent="0.25">
      <c r="A4" s="16">
        <v>3659</v>
      </c>
      <c r="B4" s="17">
        <v>15</v>
      </c>
      <c r="C4" s="17" t="s">
        <v>40</v>
      </c>
      <c r="D4" s="18">
        <f>$D$2*4</f>
        <v>4</v>
      </c>
      <c r="E4" s="17" t="s">
        <v>60</v>
      </c>
      <c r="F4" s="22" t="s">
        <v>99</v>
      </c>
      <c r="G4" s="15"/>
    </row>
    <row r="5" spans="1:7" s="4" customFormat="1" ht="17.25" customHeight="1" x14ac:dyDescent="0.25">
      <c r="A5" s="16" t="s">
        <v>42</v>
      </c>
      <c r="B5" s="17">
        <v>71</v>
      </c>
      <c r="C5" s="17" t="s">
        <v>3</v>
      </c>
      <c r="D5" s="18">
        <f>$D$2*4</f>
        <v>4</v>
      </c>
      <c r="E5" s="17" t="s">
        <v>5</v>
      </c>
      <c r="F5" s="22" t="s">
        <v>77</v>
      </c>
      <c r="G5" s="15"/>
    </row>
    <row r="6" spans="1:7" s="4" customFormat="1" ht="17.25" customHeight="1" x14ac:dyDescent="0.25">
      <c r="A6" s="16">
        <v>3005</v>
      </c>
      <c r="B6" s="17">
        <v>0</v>
      </c>
      <c r="C6" s="17" t="s">
        <v>1</v>
      </c>
      <c r="D6" s="18">
        <f>$D$2*8</f>
        <v>8</v>
      </c>
      <c r="E6" s="17" t="s">
        <v>45</v>
      </c>
      <c r="F6" s="22" t="s">
        <v>81</v>
      </c>
      <c r="G6" s="15"/>
    </row>
    <row r="7" spans="1:7" s="4" customFormat="1" ht="17.25" customHeight="1" x14ac:dyDescent="0.25">
      <c r="A7" s="16">
        <v>3005</v>
      </c>
      <c r="B7" s="17">
        <v>15</v>
      </c>
      <c r="C7" s="17" t="s">
        <v>40</v>
      </c>
      <c r="D7" s="18">
        <f>$D$2*6</f>
        <v>6</v>
      </c>
      <c r="E7" s="17" t="s">
        <v>45</v>
      </c>
      <c r="F7" s="22" t="s">
        <v>81</v>
      </c>
      <c r="G7" s="15"/>
    </row>
    <row r="8" spans="1:7" s="4" customFormat="1" ht="17.25" customHeight="1" x14ac:dyDescent="0.25">
      <c r="A8" s="16">
        <v>4070</v>
      </c>
      <c r="B8" s="17">
        <v>0</v>
      </c>
      <c r="C8" s="17" t="s">
        <v>1</v>
      </c>
      <c r="D8" s="18">
        <f>$D$2*2</f>
        <v>2</v>
      </c>
      <c r="E8" s="17" t="s">
        <v>21</v>
      </c>
      <c r="F8" s="22" t="s">
        <v>105</v>
      </c>
      <c r="G8" s="15"/>
    </row>
    <row r="9" spans="1:7" s="4" customFormat="1" ht="17.25" customHeight="1" x14ac:dyDescent="0.25">
      <c r="A9" s="16">
        <v>4070</v>
      </c>
      <c r="B9" s="17">
        <v>15</v>
      </c>
      <c r="C9" s="17" t="s">
        <v>40</v>
      </c>
      <c r="D9" s="18">
        <f>$D$2*6</f>
        <v>6</v>
      </c>
      <c r="E9" s="17" t="s">
        <v>21</v>
      </c>
      <c r="F9" s="22" t="s">
        <v>105</v>
      </c>
      <c r="G9" s="15"/>
    </row>
    <row r="10" spans="1:7" s="4" customFormat="1" ht="17.25" customHeight="1" x14ac:dyDescent="0.25">
      <c r="A10" s="16">
        <v>87087</v>
      </c>
      <c r="B10" s="17">
        <v>0</v>
      </c>
      <c r="C10" s="17" t="s">
        <v>1</v>
      </c>
      <c r="D10" s="18">
        <f>$D$2*4</f>
        <v>4</v>
      </c>
      <c r="E10" s="17" t="s">
        <v>70</v>
      </c>
      <c r="F10" s="22" t="s">
        <v>118</v>
      </c>
      <c r="G10" s="15"/>
    </row>
    <row r="11" spans="1:7" s="4" customFormat="1" ht="17.25" customHeight="1" x14ac:dyDescent="0.25">
      <c r="A11" s="16">
        <v>87087</v>
      </c>
      <c r="B11" s="17">
        <v>15</v>
      </c>
      <c r="C11" s="17" t="s">
        <v>40</v>
      </c>
      <c r="D11" s="18">
        <f>$D$2*2</f>
        <v>2</v>
      </c>
      <c r="E11" s="17" t="s">
        <v>70</v>
      </c>
      <c r="F11" s="22" t="s">
        <v>118</v>
      </c>
      <c r="G11" s="15"/>
    </row>
    <row r="12" spans="1:7" s="4" customFormat="1" ht="17.25" customHeight="1" x14ac:dyDescent="0.25">
      <c r="A12" s="16">
        <v>47905</v>
      </c>
      <c r="B12" s="17">
        <v>72</v>
      </c>
      <c r="C12" s="17" t="s">
        <v>0</v>
      </c>
      <c r="D12" s="18">
        <f>$D$2*4</f>
        <v>4</v>
      </c>
      <c r="E12" s="17" t="s">
        <v>153</v>
      </c>
      <c r="F12" s="22" t="s">
        <v>185</v>
      </c>
      <c r="G12" s="15"/>
    </row>
    <row r="13" spans="1:7" s="4" customFormat="1" ht="17.25" customHeight="1" x14ac:dyDescent="0.25">
      <c r="A13" s="16">
        <v>6111</v>
      </c>
      <c r="B13" s="17">
        <v>15</v>
      </c>
      <c r="C13" s="17" t="s">
        <v>40</v>
      </c>
      <c r="D13" s="18">
        <f>$D$2*2</f>
        <v>2</v>
      </c>
      <c r="E13" s="17" t="s">
        <v>156</v>
      </c>
      <c r="F13" s="22" t="s">
        <v>188</v>
      </c>
      <c r="G13" s="15"/>
    </row>
    <row r="14" spans="1:7" s="4" customFormat="1" ht="17.25" customHeight="1" x14ac:dyDescent="0.25">
      <c r="A14" s="16">
        <v>3004</v>
      </c>
      <c r="B14" s="17">
        <v>0</v>
      </c>
      <c r="C14" s="17" t="s">
        <v>1</v>
      </c>
      <c r="D14" s="18">
        <f>$D$2*1</f>
        <v>1</v>
      </c>
      <c r="E14" s="17" t="s">
        <v>7</v>
      </c>
      <c r="F14" s="22" t="s">
        <v>80</v>
      </c>
      <c r="G14" s="15"/>
    </row>
    <row r="15" spans="1:7" s="4" customFormat="1" ht="17.25" customHeight="1" x14ac:dyDescent="0.25">
      <c r="A15" s="16">
        <v>3004</v>
      </c>
      <c r="B15" s="17">
        <v>15</v>
      </c>
      <c r="C15" s="17" t="s">
        <v>40</v>
      </c>
      <c r="D15" s="18">
        <f>$D$2*10</f>
        <v>10</v>
      </c>
      <c r="E15" s="17" t="s">
        <v>7</v>
      </c>
      <c r="F15" s="22" t="s">
        <v>80</v>
      </c>
      <c r="G15" s="15"/>
    </row>
    <row r="16" spans="1:7" s="4" customFormat="1" ht="17.25" customHeight="1" x14ac:dyDescent="0.25">
      <c r="A16" s="16">
        <v>3622</v>
      </c>
      <c r="B16" s="17">
        <v>15</v>
      </c>
      <c r="C16" s="17" t="s">
        <v>40</v>
      </c>
      <c r="D16" s="18">
        <f>$D$2*2</f>
        <v>2</v>
      </c>
      <c r="E16" s="17" t="s">
        <v>136</v>
      </c>
      <c r="F16" s="22" t="s">
        <v>169</v>
      </c>
      <c r="G16" s="15"/>
    </row>
    <row r="17" spans="1:7" s="4" customFormat="1" ht="17.25" customHeight="1" x14ac:dyDescent="0.25">
      <c r="A17" s="16">
        <v>3010</v>
      </c>
      <c r="B17" s="17">
        <v>15</v>
      </c>
      <c r="C17" s="17" t="s">
        <v>40</v>
      </c>
      <c r="D17" s="18">
        <f>$D$2*6</f>
        <v>6</v>
      </c>
      <c r="E17" s="17" t="s">
        <v>47</v>
      </c>
      <c r="F17" s="22" t="s">
        <v>83</v>
      </c>
      <c r="G17" s="15"/>
    </row>
    <row r="18" spans="1:7" s="4" customFormat="1" ht="17.25" customHeight="1" x14ac:dyDescent="0.25">
      <c r="A18" s="16">
        <v>6191</v>
      </c>
      <c r="B18" s="17">
        <v>15</v>
      </c>
      <c r="C18" s="17" t="s">
        <v>40</v>
      </c>
      <c r="D18" s="18">
        <f>$D$2*10</f>
        <v>10</v>
      </c>
      <c r="E18" s="17" t="s">
        <v>69</v>
      </c>
      <c r="F18" s="22" t="s">
        <v>114</v>
      </c>
      <c r="G18" s="15"/>
    </row>
    <row r="19" spans="1:7" s="4" customFormat="1" ht="17.25" customHeight="1" x14ac:dyDescent="0.25">
      <c r="A19" s="16">
        <v>3009</v>
      </c>
      <c r="B19" s="17">
        <v>15</v>
      </c>
      <c r="C19" s="17" t="s">
        <v>40</v>
      </c>
      <c r="D19" s="18">
        <f>$D$2*2</f>
        <v>2</v>
      </c>
      <c r="E19" s="17" t="s">
        <v>46</v>
      </c>
      <c r="F19" s="22" t="s">
        <v>82</v>
      </c>
      <c r="G19" s="15"/>
    </row>
    <row r="20" spans="1:7" s="4" customFormat="1" ht="17.25" customHeight="1" x14ac:dyDescent="0.25">
      <c r="A20" s="16">
        <v>3008</v>
      </c>
      <c r="B20" s="17">
        <v>15</v>
      </c>
      <c r="C20" s="17" t="s">
        <v>40</v>
      </c>
      <c r="D20" s="18">
        <f>$D$2*2</f>
        <v>2</v>
      </c>
      <c r="E20" s="17" t="s">
        <v>130</v>
      </c>
      <c r="F20" s="22" t="s">
        <v>166</v>
      </c>
      <c r="G20" s="15"/>
    </row>
    <row r="21" spans="1:7" s="4" customFormat="1" ht="17.25" customHeight="1" x14ac:dyDescent="0.25">
      <c r="A21" s="16">
        <v>6091</v>
      </c>
      <c r="B21" s="17">
        <v>72</v>
      </c>
      <c r="C21" s="17" t="s">
        <v>0</v>
      </c>
      <c r="D21" s="18">
        <f>$D$2*24</f>
        <v>24</v>
      </c>
      <c r="E21" s="17" t="s">
        <v>68</v>
      </c>
      <c r="F21" s="22" t="s">
        <v>113</v>
      </c>
      <c r="G21" s="15"/>
    </row>
    <row r="22" spans="1:7" s="4" customFormat="1" ht="17.25" customHeight="1" x14ac:dyDescent="0.25">
      <c r="A22" s="16">
        <v>6091</v>
      </c>
      <c r="B22" s="17">
        <v>15</v>
      </c>
      <c r="C22" s="17" t="s">
        <v>40</v>
      </c>
      <c r="D22" s="18">
        <f>$D$2*4</f>
        <v>4</v>
      </c>
      <c r="E22" s="17" t="s">
        <v>68</v>
      </c>
      <c r="F22" s="22" t="s">
        <v>113</v>
      </c>
      <c r="G22" s="15"/>
    </row>
    <row r="23" spans="1:7" s="4" customFormat="1" ht="17.25" customHeight="1" x14ac:dyDescent="0.25">
      <c r="A23" s="16">
        <v>3003</v>
      </c>
      <c r="B23" s="17">
        <v>0</v>
      </c>
      <c r="C23" s="17" t="s">
        <v>1</v>
      </c>
      <c r="D23" s="18">
        <f>$D$2*3</f>
        <v>3</v>
      </c>
      <c r="E23" s="17" t="s">
        <v>44</v>
      </c>
      <c r="F23" s="22" t="s">
        <v>79</v>
      </c>
      <c r="G23" s="15"/>
    </row>
    <row r="24" spans="1:7" s="4" customFormat="1" ht="17.25" customHeight="1" x14ac:dyDescent="0.25">
      <c r="A24" s="16">
        <v>30165</v>
      </c>
      <c r="B24" s="17">
        <v>0</v>
      </c>
      <c r="C24" s="17" t="s">
        <v>1</v>
      </c>
      <c r="D24" s="18">
        <f>$D$2*4</f>
        <v>4</v>
      </c>
      <c r="E24" s="17" t="s">
        <v>48</v>
      </c>
      <c r="F24" s="22" t="s">
        <v>84</v>
      </c>
      <c r="G24" s="15"/>
    </row>
    <row r="25" spans="1:7" s="4" customFormat="1" ht="17.25" customHeight="1" x14ac:dyDescent="0.25">
      <c r="A25" s="16">
        <v>2654</v>
      </c>
      <c r="B25" s="17">
        <v>15</v>
      </c>
      <c r="C25" s="17" t="s">
        <v>40</v>
      </c>
      <c r="D25" s="18">
        <f t="shared" ref="D25:D31" si="0">$D$2*1</f>
        <v>1</v>
      </c>
      <c r="E25" s="17" t="s">
        <v>128</v>
      </c>
      <c r="F25" s="22" t="s">
        <v>165</v>
      </c>
      <c r="G25" s="15"/>
    </row>
    <row r="26" spans="1:7" s="4" customFormat="1" ht="17.25" customHeight="1" x14ac:dyDescent="0.25">
      <c r="A26" s="16">
        <v>3937</v>
      </c>
      <c r="B26" s="17">
        <v>0</v>
      </c>
      <c r="C26" s="17" t="s">
        <v>1</v>
      </c>
      <c r="D26" s="18">
        <f t="shared" si="0"/>
        <v>1</v>
      </c>
      <c r="E26" s="17" t="s">
        <v>137</v>
      </c>
      <c r="F26" s="22" t="s">
        <v>170</v>
      </c>
      <c r="G26" s="15"/>
    </row>
    <row r="27" spans="1:7" s="4" customFormat="1" ht="17.25" customHeight="1" x14ac:dyDescent="0.25">
      <c r="A27" s="16">
        <v>3937</v>
      </c>
      <c r="B27" s="17">
        <v>15</v>
      </c>
      <c r="C27" s="17" t="s">
        <v>40</v>
      </c>
      <c r="D27" s="18">
        <f t="shared" si="0"/>
        <v>1</v>
      </c>
      <c r="E27" s="17" t="s">
        <v>137</v>
      </c>
      <c r="F27" s="22" t="s">
        <v>170</v>
      </c>
      <c r="G27" s="15"/>
    </row>
    <row r="28" spans="1:7" s="4" customFormat="1" ht="17.25" customHeight="1" x14ac:dyDescent="0.25">
      <c r="A28" s="16">
        <v>3938</v>
      </c>
      <c r="B28" s="17">
        <v>15</v>
      </c>
      <c r="C28" s="17" t="s">
        <v>40</v>
      </c>
      <c r="D28" s="18">
        <f t="shared" si="0"/>
        <v>1</v>
      </c>
      <c r="E28" s="17" t="s">
        <v>138</v>
      </c>
      <c r="F28" s="22" t="s">
        <v>171</v>
      </c>
      <c r="G28" s="15"/>
    </row>
    <row r="29" spans="1:7" s="4" customFormat="1" ht="17.25" customHeight="1" x14ac:dyDescent="0.25">
      <c r="A29" s="16">
        <v>6134</v>
      </c>
      <c r="B29" s="17">
        <v>4</v>
      </c>
      <c r="C29" s="17" t="s">
        <v>41</v>
      </c>
      <c r="D29" s="18">
        <f t="shared" si="0"/>
        <v>1</v>
      </c>
      <c r="E29" s="17" t="s">
        <v>157</v>
      </c>
      <c r="F29" s="22" t="s">
        <v>189</v>
      </c>
      <c r="G29" s="15"/>
    </row>
    <row r="30" spans="1:7" s="4" customFormat="1" ht="17.25" customHeight="1" x14ac:dyDescent="0.25">
      <c r="A30" s="16" t="s">
        <v>132</v>
      </c>
      <c r="B30" s="17">
        <v>0</v>
      </c>
      <c r="C30" s="17" t="s">
        <v>1</v>
      </c>
      <c r="D30" s="18">
        <f t="shared" si="0"/>
        <v>1</v>
      </c>
      <c r="E30" s="17" t="s">
        <v>133</v>
      </c>
      <c r="F30" s="22" t="s">
        <v>167</v>
      </c>
      <c r="G30" s="15"/>
    </row>
    <row r="31" spans="1:7" s="4" customFormat="1" ht="17.25" customHeight="1" x14ac:dyDescent="0.25">
      <c r="A31" s="16">
        <v>46413</v>
      </c>
      <c r="B31" s="17">
        <v>40</v>
      </c>
      <c r="C31" s="27" t="s">
        <v>151</v>
      </c>
      <c r="D31" s="18">
        <f t="shared" si="0"/>
        <v>1</v>
      </c>
      <c r="E31" s="17" t="s">
        <v>152</v>
      </c>
      <c r="F31" s="22" t="s">
        <v>184</v>
      </c>
      <c r="G31" s="15"/>
    </row>
    <row r="32" spans="1:7" s="4" customFormat="1" ht="17.25" customHeight="1" x14ac:dyDescent="0.25">
      <c r="A32" s="16">
        <v>4593</v>
      </c>
      <c r="B32" s="17">
        <v>0</v>
      </c>
      <c r="C32" s="17" t="s">
        <v>1</v>
      </c>
      <c r="D32" s="18">
        <f>$D$2*2</f>
        <v>2</v>
      </c>
      <c r="E32" s="17" t="s">
        <v>150</v>
      </c>
      <c r="F32" s="22" t="s">
        <v>183</v>
      </c>
      <c r="G32" s="15"/>
    </row>
    <row r="33" spans="1:7" s="4" customFormat="1" ht="17.25" customHeight="1" x14ac:dyDescent="0.25">
      <c r="A33" s="16">
        <v>4592</v>
      </c>
      <c r="B33" s="17">
        <v>15</v>
      </c>
      <c r="C33" s="17" t="s">
        <v>40</v>
      </c>
      <c r="D33" s="18">
        <f>$D$2*2</f>
        <v>2</v>
      </c>
      <c r="E33" s="17" t="s">
        <v>149</v>
      </c>
      <c r="F33" s="22" t="s">
        <v>182</v>
      </c>
      <c r="G33" s="15"/>
    </row>
    <row r="34" spans="1:7" s="4" customFormat="1" ht="17.25" customHeight="1" x14ac:dyDescent="0.25">
      <c r="A34" s="16">
        <v>2429</v>
      </c>
      <c r="B34" s="17">
        <v>4</v>
      </c>
      <c r="C34" s="17" t="s">
        <v>41</v>
      </c>
      <c r="D34" s="18">
        <f>$D$2*2</f>
        <v>2</v>
      </c>
      <c r="E34" s="17" t="s">
        <v>125</v>
      </c>
      <c r="F34" s="22" t="s">
        <v>162</v>
      </c>
      <c r="G34" s="15"/>
    </row>
    <row r="35" spans="1:7" s="4" customFormat="1" ht="17.25" customHeight="1" x14ac:dyDescent="0.25">
      <c r="A35" s="16">
        <v>44568</v>
      </c>
      <c r="B35" s="17">
        <v>71</v>
      </c>
      <c r="C35" s="17" t="s">
        <v>3</v>
      </c>
      <c r="D35" s="18">
        <f>$D$2*1</f>
        <v>1</v>
      </c>
      <c r="E35" s="17" t="s">
        <v>148</v>
      </c>
      <c r="F35" s="22" t="s">
        <v>181</v>
      </c>
      <c r="G35" s="15"/>
    </row>
    <row r="36" spans="1:7" s="4" customFormat="1" ht="17.25" customHeight="1" x14ac:dyDescent="0.25">
      <c r="A36" s="16">
        <v>2430</v>
      </c>
      <c r="B36" s="17">
        <v>4</v>
      </c>
      <c r="C36" s="17" t="s">
        <v>41</v>
      </c>
      <c r="D36" s="18">
        <f>$D$2*2</f>
        <v>2</v>
      </c>
      <c r="E36" s="17" t="s">
        <v>126</v>
      </c>
      <c r="F36" s="22" t="s">
        <v>163</v>
      </c>
      <c r="G36" s="15"/>
    </row>
    <row r="37" spans="1:7" s="4" customFormat="1" ht="17.25" customHeight="1" x14ac:dyDescent="0.25">
      <c r="A37" s="16">
        <v>44300</v>
      </c>
      <c r="B37" s="17">
        <v>72</v>
      </c>
      <c r="C37" s="17" t="s">
        <v>0</v>
      </c>
      <c r="D37" s="18">
        <f>$D$2*1</f>
        <v>1</v>
      </c>
      <c r="E37" s="17" t="s">
        <v>147</v>
      </c>
      <c r="F37" s="22" t="s">
        <v>180</v>
      </c>
      <c r="G37" s="15"/>
    </row>
    <row r="38" spans="1:7" s="4" customFormat="1" ht="17.25" customHeight="1" x14ac:dyDescent="0.25">
      <c r="A38" s="16" t="s">
        <v>197</v>
      </c>
      <c r="B38" s="17">
        <v>0</v>
      </c>
      <c r="C38" s="17" t="s">
        <v>1</v>
      </c>
      <c r="D38" s="18">
        <f>$D$2*1</f>
        <v>1</v>
      </c>
      <c r="E38" s="17" t="s">
        <v>129</v>
      </c>
      <c r="F38" s="22" t="s">
        <v>198</v>
      </c>
      <c r="G38" s="15"/>
    </row>
    <row r="39" spans="1:7" s="4" customFormat="1" ht="17.25" customHeight="1" x14ac:dyDescent="0.25">
      <c r="A39" s="16">
        <v>4079</v>
      </c>
      <c r="B39" s="17">
        <v>1</v>
      </c>
      <c r="C39" s="17" t="s">
        <v>61</v>
      </c>
      <c r="D39" s="18">
        <f>$D$2*4</f>
        <v>4</v>
      </c>
      <c r="E39" s="17" t="s">
        <v>64</v>
      </c>
      <c r="F39" s="22" t="s">
        <v>106</v>
      </c>
      <c r="G39" s="15"/>
    </row>
    <row r="40" spans="1:7" s="4" customFormat="1" ht="17.25" customHeight="1" x14ac:dyDescent="0.25">
      <c r="A40" s="16">
        <v>87552</v>
      </c>
      <c r="B40" s="17">
        <v>47</v>
      </c>
      <c r="C40" s="17" t="s">
        <v>71</v>
      </c>
      <c r="D40" s="18">
        <f>$D$2*1</f>
        <v>1</v>
      </c>
      <c r="E40" s="17" t="s">
        <v>73</v>
      </c>
      <c r="F40" s="22" t="s">
        <v>120</v>
      </c>
      <c r="G40" s="15"/>
    </row>
    <row r="41" spans="1:7" s="4" customFormat="1" ht="17.25" customHeight="1" x14ac:dyDescent="0.25">
      <c r="A41" s="16">
        <v>87544</v>
      </c>
      <c r="B41" s="17">
        <v>47</v>
      </c>
      <c r="C41" s="17" t="s">
        <v>71</v>
      </c>
      <c r="D41" s="18">
        <f>$D$2*6</f>
        <v>6</v>
      </c>
      <c r="E41" s="17" t="s">
        <v>72</v>
      </c>
      <c r="F41" s="22" t="s">
        <v>119</v>
      </c>
      <c r="G41" s="15"/>
    </row>
    <row r="42" spans="1:7" s="4" customFormat="1" ht="17.25" customHeight="1" x14ac:dyDescent="0.25">
      <c r="A42" s="16">
        <v>3024</v>
      </c>
      <c r="B42" s="17">
        <v>0</v>
      </c>
      <c r="C42" s="17" t="s">
        <v>1</v>
      </c>
      <c r="D42" s="18">
        <f>$D$2*2</f>
        <v>2</v>
      </c>
      <c r="E42" s="17" t="s">
        <v>12</v>
      </c>
      <c r="F42" s="22" t="s">
        <v>89</v>
      </c>
      <c r="G42" s="15"/>
    </row>
    <row r="43" spans="1:7" s="4" customFormat="1" ht="17.25" customHeight="1" x14ac:dyDescent="0.25">
      <c r="A43" s="16">
        <v>3024</v>
      </c>
      <c r="B43" s="17">
        <v>72</v>
      </c>
      <c r="C43" s="17" t="s">
        <v>0</v>
      </c>
      <c r="D43" s="18">
        <f>$D$2*6</f>
        <v>6</v>
      </c>
      <c r="E43" s="17" t="s">
        <v>12</v>
      </c>
      <c r="F43" s="22" t="s">
        <v>89</v>
      </c>
      <c r="G43" s="15"/>
    </row>
    <row r="44" spans="1:7" s="4" customFormat="1" ht="17.25" customHeight="1" x14ac:dyDescent="0.25">
      <c r="A44" s="16">
        <v>3024</v>
      </c>
      <c r="B44" s="17">
        <v>4</v>
      </c>
      <c r="C44" s="17" t="s">
        <v>41</v>
      </c>
      <c r="D44" s="18">
        <f>$D$2*6</f>
        <v>6</v>
      </c>
      <c r="E44" s="17" t="s">
        <v>12</v>
      </c>
      <c r="F44" s="22" t="s">
        <v>89</v>
      </c>
      <c r="G44" s="15"/>
    </row>
    <row r="45" spans="1:7" s="4" customFormat="1" ht="17.25" customHeight="1" x14ac:dyDescent="0.25">
      <c r="A45" s="16">
        <v>3024</v>
      </c>
      <c r="B45" s="17">
        <v>15</v>
      </c>
      <c r="C45" s="17" t="s">
        <v>40</v>
      </c>
      <c r="D45" s="18">
        <f>$D$2*11</f>
        <v>11</v>
      </c>
      <c r="E45" s="17" t="s">
        <v>12</v>
      </c>
      <c r="F45" s="22" t="s">
        <v>89</v>
      </c>
      <c r="G45" s="15"/>
    </row>
    <row r="46" spans="1:7" s="4" customFormat="1" ht="17.25" customHeight="1" x14ac:dyDescent="0.25">
      <c r="A46" s="16">
        <v>4477</v>
      </c>
      <c r="B46" s="17">
        <v>72</v>
      </c>
      <c r="C46" s="17" t="s">
        <v>0</v>
      </c>
      <c r="D46" s="18">
        <f>$D$2*2</f>
        <v>2</v>
      </c>
      <c r="E46" s="17" t="s">
        <v>23</v>
      </c>
      <c r="F46" s="22" t="s">
        <v>109</v>
      </c>
      <c r="G46" s="15"/>
    </row>
    <row r="47" spans="1:7" s="4" customFormat="1" ht="17.25" customHeight="1" x14ac:dyDescent="0.25">
      <c r="A47" s="16">
        <v>3023</v>
      </c>
      <c r="B47" s="17">
        <v>0</v>
      </c>
      <c r="C47" s="17" t="s">
        <v>1</v>
      </c>
      <c r="D47" s="18">
        <f>$D$2*19</f>
        <v>19</v>
      </c>
      <c r="E47" s="17" t="s">
        <v>11</v>
      </c>
      <c r="F47" s="22" t="s">
        <v>88</v>
      </c>
      <c r="G47" s="15"/>
    </row>
    <row r="48" spans="1:7" s="4" customFormat="1" ht="17.25" customHeight="1" x14ac:dyDescent="0.25">
      <c r="A48" s="16">
        <v>3023</v>
      </c>
      <c r="B48" s="17">
        <v>4</v>
      </c>
      <c r="C48" s="17" t="s">
        <v>41</v>
      </c>
      <c r="D48" s="18">
        <f>$D$2*9</f>
        <v>9</v>
      </c>
      <c r="E48" s="17" t="s">
        <v>11</v>
      </c>
      <c r="F48" s="22" t="s">
        <v>88</v>
      </c>
      <c r="G48" s="15"/>
    </row>
    <row r="49" spans="1:7" s="4" customFormat="1" ht="17.25" customHeight="1" x14ac:dyDescent="0.25">
      <c r="A49" s="16">
        <v>3023</v>
      </c>
      <c r="B49" s="17">
        <v>15</v>
      </c>
      <c r="C49" s="17" t="s">
        <v>40</v>
      </c>
      <c r="D49" s="18">
        <f>$D$2*24</f>
        <v>24</v>
      </c>
      <c r="E49" s="17" t="s">
        <v>11</v>
      </c>
      <c r="F49" s="22" t="s">
        <v>88</v>
      </c>
      <c r="G49" s="15"/>
    </row>
    <row r="50" spans="1:7" s="4" customFormat="1" ht="17.25" customHeight="1" x14ac:dyDescent="0.25">
      <c r="A50" s="16" t="s">
        <v>35</v>
      </c>
      <c r="B50" s="17">
        <v>0</v>
      </c>
      <c r="C50" s="17" t="s">
        <v>1</v>
      </c>
      <c r="D50" s="18">
        <f>$D$2*2</f>
        <v>2</v>
      </c>
      <c r="E50" s="17" t="s">
        <v>36</v>
      </c>
      <c r="F50" s="22" t="s">
        <v>122</v>
      </c>
      <c r="G50" s="15"/>
    </row>
    <row r="51" spans="1:7" s="4" customFormat="1" ht="17.25" customHeight="1" x14ac:dyDescent="0.25">
      <c r="A51" s="16" t="s">
        <v>35</v>
      </c>
      <c r="B51" s="17">
        <v>15</v>
      </c>
      <c r="C51" s="17" t="s">
        <v>40</v>
      </c>
      <c r="D51" s="18">
        <f>$D$2*2</f>
        <v>2</v>
      </c>
      <c r="E51" s="17" t="s">
        <v>36</v>
      </c>
      <c r="F51" s="22" t="s">
        <v>122</v>
      </c>
      <c r="G51" s="15"/>
    </row>
    <row r="52" spans="1:7" s="4" customFormat="1" ht="17.25" customHeight="1" x14ac:dyDescent="0.25">
      <c r="A52" s="16">
        <v>48336</v>
      </c>
      <c r="B52" s="17">
        <v>71</v>
      </c>
      <c r="C52" s="17" t="s">
        <v>3</v>
      </c>
      <c r="D52" s="18">
        <f>$D$2*1</f>
        <v>1</v>
      </c>
      <c r="E52" s="17" t="s">
        <v>24</v>
      </c>
      <c r="F52" s="22" t="s">
        <v>111</v>
      </c>
      <c r="G52" s="15"/>
    </row>
    <row r="53" spans="1:7" s="4" customFormat="1" ht="17.25" customHeight="1" x14ac:dyDescent="0.25">
      <c r="A53" s="16">
        <v>3623</v>
      </c>
      <c r="B53" s="17">
        <v>15</v>
      </c>
      <c r="C53" s="17" t="s">
        <v>40</v>
      </c>
      <c r="D53" s="18">
        <f>$D$2*4</f>
        <v>4</v>
      </c>
      <c r="E53" s="17" t="s">
        <v>16</v>
      </c>
      <c r="F53" s="22" t="s">
        <v>121</v>
      </c>
      <c r="G53" s="15"/>
    </row>
    <row r="54" spans="1:7" s="4" customFormat="1" ht="17.25" customHeight="1" x14ac:dyDescent="0.25">
      <c r="A54" s="16">
        <v>3710</v>
      </c>
      <c r="B54" s="17">
        <v>0</v>
      </c>
      <c r="C54" s="17" t="s">
        <v>1</v>
      </c>
      <c r="D54" s="18">
        <f>$D$2*2</f>
        <v>2</v>
      </c>
      <c r="E54" s="17" t="s">
        <v>18</v>
      </c>
      <c r="F54" s="22" t="s">
        <v>101</v>
      </c>
      <c r="G54" s="15"/>
    </row>
    <row r="55" spans="1:7" s="4" customFormat="1" ht="17.25" customHeight="1" x14ac:dyDescent="0.25">
      <c r="A55" s="16">
        <v>3710</v>
      </c>
      <c r="B55" s="17">
        <v>72</v>
      </c>
      <c r="C55" s="17" t="s">
        <v>0</v>
      </c>
      <c r="D55" s="18">
        <f>$D$2*3</f>
        <v>3</v>
      </c>
      <c r="E55" s="17" t="s">
        <v>18</v>
      </c>
      <c r="F55" s="22" t="s">
        <v>101</v>
      </c>
      <c r="G55" s="15"/>
    </row>
    <row r="56" spans="1:7" s="4" customFormat="1" ht="17.25" customHeight="1" x14ac:dyDescent="0.25">
      <c r="A56" s="16">
        <v>3710</v>
      </c>
      <c r="B56" s="17">
        <v>4</v>
      </c>
      <c r="C56" s="17" t="s">
        <v>41</v>
      </c>
      <c r="D56" s="18">
        <f>$D$2*6</f>
        <v>6</v>
      </c>
      <c r="E56" s="17" t="s">
        <v>18</v>
      </c>
      <c r="F56" s="22" t="s">
        <v>101</v>
      </c>
      <c r="G56" s="15"/>
    </row>
    <row r="57" spans="1:7" s="4" customFormat="1" ht="17.25" customHeight="1" x14ac:dyDescent="0.25">
      <c r="A57" s="16">
        <v>3710</v>
      </c>
      <c r="B57" s="17">
        <v>15</v>
      </c>
      <c r="C57" s="17" t="s">
        <v>40</v>
      </c>
      <c r="D57" s="18">
        <f>$D$2*9</f>
        <v>9</v>
      </c>
      <c r="E57" s="17" t="s">
        <v>18</v>
      </c>
      <c r="F57" s="22" t="s">
        <v>101</v>
      </c>
      <c r="G57" s="15"/>
    </row>
    <row r="58" spans="1:7" s="4" customFormat="1" ht="17.25" customHeight="1" x14ac:dyDescent="0.25">
      <c r="A58" s="16">
        <v>3666</v>
      </c>
      <c r="B58" s="17">
        <v>0</v>
      </c>
      <c r="C58" s="17" t="s">
        <v>1</v>
      </c>
      <c r="D58" s="18">
        <f>$D$2*2</f>
        <v>2</v>
      </c>
      <c r="E58" s="17" t="s">
        <v>17</v>
      </c>
      <c r="F58" s="22" t="s">
        <v>100</v>
      </c>
      <c r="G58" s="15"/>
    </row>
    <row r="59" spans="1:7" s="4" customFormat="1" ht="17.25" customHeight="1" x14ac:dyDescent="0.25">
      <c r="A59" s="16">
        <v>3666</v>
      </c>
      <c r="B59" s="17">
        <v>72</v>
      </c>
      <c r="C59" s="17" t="s">
        <v>0</v>
      </c>
      <c r="D59" s="18">
        <f>$D$2*4</f>
        <v>4</v>
      </c>
      <c r="E59" s="17" t="s">
        <v>17</v>
      </c>
      <c r="F59" s="22" t="s">
        <v>100</v>
      </c>
      <c r="G59" s="15"/>
    </row>
    <row r="60" spans="1:7" s="4" customFormat="1" ht="17.25" customHeight="1" x14ac:dyDescent="0.25">
      <c r="A60" s="16">
        <v>3666</v>
      </c>
      <c r="B60" s="17">
        <v>15</v>
      </c>
      <c r="C60" s="17" t="s">
        <v>40</v>
      </c>
      <c r="D60" s="18">
        <f>$D$2*16</f>
        <v>16</v>
      </c>
      <c r="E60" s="17" t="s">
        <v>17</v>
      </c>
      <c r="F60" s="22" t="s">
        <v>100</v>
      </c>
      <c r="G60" s="15"/>
    </row>
    <row r="61" spans="1:7" s="4" customFormat="1" ht="17.25" customHeight="1" x14ac:dyDescent="0.25">
      <c r="A61" s="16">
        <v>3460</v>
      </c>
      <c r="B61" s="17">
        <v>0</v>
      </c>
      <c r="C61" s="17" t="s">
        <v>1</v>
      </c>
      <c r="D61" s="18">
        <f>$D$2*2</f>
        <v>2</v>
      </c>
      <c r="E61" s="17" t="s">
        <v>59</v>
      </c>
      <c r="F61" s="22" t="s">
        <v>98</v>
      </c>
      <c r="G61" s="15"/>
    </row>
    <row r="62" spans="1:7" s="4" customFormat="1" ht="17.25" customHeight="1" x14ac:dyDescent="0.25">
      <c r="A62" s="16">
        <v>3460</v>
      </c>
      <c r="B62" s="17">
        <v>4</v>
      </c>
      <c r="C62" s="17" t="s">
        <v>41</v>
      </c>
      <c r="D62" s="18">
        <f>$D$2*10</f>
        <v>10</v>
      </c>
      <c r="E62" s="17" t="s">
        <v>59</v>
      </c>
      <c r="F62" s="22" t="s">
        <v>98</v>
      </c>
      <c r="G62" s="15"/>
    </row>
    <row r="63" spans="1:7" s="4" customFormat="1" ht="17.25" customHeight="1" x14ac:dyDescent="0.25">
      <c r="A63" s="16">
        <v>3460</v>
      </c>
      <c r="B63" s="17">
        <v>15</v>
      </c>
      <c r="C63" s="17" t="s">
        <v>40</v>
      </c>
      <c r="D63" s="18">
        <f>$D$2*10</f>
        <v>10</v>
      </c>
      <c r="E63" s="17" t="s">
        <v>59</v>
      </c>
      <c r="F63" s="22" t="s">
        <v>98</v>
      </c>
      <c r="G63" s="15"/>
    </row>
    <row r="64" spans="1:7" s="4" customFormat="1" ht="17.25" customHeight="1" x14ac:dyDescent="0.25">
      <c r="A64" s="16">
        <v>3832</v>
      </c>
      <c r="B64" s="17">
        <v>0</v>
      </c>
      <c r="C64" s="17" t="s">
        <v>1</v>
      </c>
      <c r="D64" s="18">
        <f>$D$2*1</f>
        <v>1</v>
      </c>
      <c r="E64" s="17" t="s">
        <v>20</v>
      </c>
      <c r="F64" s="22" t="s">
        <v>103</v>
      </c>
      <c r="G64" s="15"/>
    </row>
    <row r="65" spans="1:7" s="4" customFormat="1" ht="17.25" customHeight="1" x14ac:dyDescent="0.25">
      <c r="A65" s="16">
        <v>3022</v>
      </c>
      <c r="B65" s="17">
        <v>0</v>
      </c>
      <c r="C65" s="17" t="s">
        <v>1</v>
      </c>
      <c r="D65" s="18">
        <f>$D$2*2</f>
        <v>2</v>
      </c>
      <c r="E65" s="17" t="s">
        <v>10</v>
      </c>
      <c r="F65" s="22" t="s">
        <v>87</v>
      </c>
      <c r="G65" s="15"/>
    </row>
    <row r="66" spans="1:7" s="4" customFormat="1" ht="17.25" customHeight="1" x14ac:dyDescent="0.25">
      <c r="A66" s="16">
        <v>3022</v>
      </c>
      <c r="B66" s="17">
        <v>71</v>
      </c>
      <c r="C66" s="17" t="s">
        <v>3</v>
      </c>
      <c r="D66" s="18">
        <f>$D$2*1</f>
        <v>1</v>
      </c>
      <c r="E66" s="17" t="s">
        <v>10</v>
      </c>
      <c r="F66" s="22" t="s">
        <v>87</v>
      </c>
      <c r="G66" s="15"/>
    </row>
    <row r="67" spans="1:7" s="4" customFormat="1" ht="17.25" customHeight="1" x14ac:dyDescent="0.25">
      <c r="A67" s="16">
        <v>3022</v>
      </c>
      <c r="B67" s="17">
        <v>15</v>
      </c>
      <c r="C67" s="17" t="s">
        <v>40</v>
      </c>
      <c r="D67" s="18">
        <f>$D$2*2</f>
        <v>2</v>
      </c>
      <c r="E67" s="17" t="s">
        <v>10</v>
      </c>
      <c r="F67" s="22" t="s">
        <v>87</v>
      </c>
      <c r="G67" s="15"/>
    </row>
    <row r="68" spans="1:7" s="4" customFormat="1" ht="17.25" customHeight="1" x14ac:dyDescent="0.25">
      <c r="A68" s="16">
        <v>2420</v>
      </c>
      <c r="B68" s="17">
        <v>0</v>
      </c>
      <c r="C68" s="17" t="s">
        <v>1</v>
      </c>
      <c r="D68" s="18">
        <f>$D$2*2</f>
        <v>2</v>
      </c>
      <c r="E68" s="17" t="s">
        <v>2</v>
      </c>
      <c r="F68" s="22" t="s">
        <v>75</v>
      </c>
      <c r="G68" s="15"/>
    </row>
    <row r="69" spans="1:7" s="4" customFormat="1" ht="17.25" customHeight="1" x14ac:dyDescent="0.25">
      <c r="A69" s="16">
        <v>2420</v>
      </c>
      <c r="B69" s="17">
        <v>15</v>
      </c>
      <c r="C69" s="17" t="s">
        <v>40</v>
      </c>
      <c r="D69" s="18">
        <f>$D$2*2</f>
        <v>2</v>
      </c>
      <c r="E69" s="17" t="s">
        <v>2</v>
      </c>
      <c r="F69" s="22" t="s">
        <v>75</v>
      </c>
      <c r="G69" s="15"/>
    </row>
    <row r="70" spans="1:7" s="4" customFormat="1" ht="17.25" customHeight="1" x14ac:dyDescent="0.25">
      <c r="A70" s="16" t="s">
        <v>62</v>
      </c>
      <c r="B70" s="17">
        <v>72</v>
      </c>
      <c r="C70" s="17" t="s">
        <v>0</v>
      </c>
      <c r="D70" s="18">
        <f>$D$2*8</f>
        <v>8</v>
      </c>
      <c r="E70" s="17" t="s">
        <v>63</v>
      </c>
      <c r="F70" s="22" t="s">
        <v>104</v>
      </c>
      <c r="G70" s="15"/>
    </row>
    <row r="71" spans="1:7" s="4" customFormat="1" ht="17.25" customHeight="1" x14ac:dyDescent="0.25">
      <c r="A71" s="16">
        <v>87580</v>
      </c>
      <c r="B71" s="17">
        <v>15</v>
      </c>
      <c r="C71" s="17" t="s">
        <v>40</v>
      </c>
      <c r="D71" s="18">
        <f>$D$2*1</f>
        <v>1</v>
      </c>
      <c r="E71" s="17" t="s">
        <v>160</v>
      </c>
      <c r="F71" s="22" t="s">
        <v>192</v>
      </c>
      <c r="G71" s="15"/>
    </row>
    <row r="72" spans="1:7" s="4" customFormat="1" ht="17.25" customHeight="1" x14ac:dyDescent="0.25">
      <c r="A72" s="16">
        <v>3021</v>
      </c>
      <c r="B72" s="17">
        <v>71</v>
      </c>
      <c r="C72" s="17" t="s">
        <v>3</v>
      </c>
      <c r="D72" s="18">
        <f>$D$2*4</f>
        <v>4</v>
      </c>
      <c r="E72" s="17" t="s">
        <v>9</v>
      </c>
      <c r="F72" s="22" t="s">
        <v>86</v>
      </c>
      <c r="G72" s="15"/>
    </row>
    <row r="73" spans="1:7" s="4" customFormat="1" ht="17.25" customHeight="1" x14ac:dyDescent="0.25">
      <c r="A73" s="16">
        <v>3021</v>
      </c>
      <c r="B73" s="17">
        <v>15</v>
      </c>
      <c r="C73" s="17" t="s">
        <v>40</v>
      </c>
      <c r="D73" s="18">
        <f>$D$2*2</f>
        <v>2</v>
      </c>
      <c r="E73" s="17" t="s">
        <v>9</v>
      </c>
      <c r="F73" s="22" t="s">
        <v>86</v>
      </c>
      <c r="G73" s="15"/>
    </row>
    <row r="74" spans="1:7" s="4" customFormat="1" ht="17.25" customHeight="1" x14ac:dyDescent="0.25">
      <c r="A74" s="16">
        <v>3020</v>
      </c>
      <c r="B74" s="17">
        <v>72</v>
      </c>
      <c r="C74" s="17" t="s">
        <v>0</v>
      </c>
      <c r="D74" s="18">
        <f>$D$2*1</f>
        <v>1</v>
      </c>
      <c r="E74" s="17" t="s">
        <v>8</v>
      </c>
      <c r="F74" s="22" t="s">
        <v>85</v>
      </c>
      <c r="G74" s="15"/>
    </row>
    <row r="75" spans="1:7" s="4" customFormat="1" ht="17.25" customHeight="1" x14ac:dyDescent="0.25">
      <c r="A75" s="16">
        <v>3020</v>
      </c>
      <c r="B75" s="17">
        <v>15</v>
      </c>
      <c r="C75" s="17" t="s">
        <v>40</v>
      </c>
      <c r="D75" s="18">
        <f>$D$2*3</f>
        <v>3</v>
      </c>
      <c r="E75" s="17" t="s">
        <v>8</v>
      </c>
      <c r="F75" s="22" t="s">
        <v>85</v>
      </c>
      <c r="G75" s="15"/>
    </row>
    <row r="76" spans="1:7" s="4" customFormat="1" ht="17.25" customHeight="1" x14ac:dyDescent="0.25">
      <c r="A76" s="16">
        <v>3795</v>
      </c>
      <c r="B76" s="17">
        <v>0</v>
      </c>
      <c r="C76" s="17" t="s">
        <v>1</v>
      </c>
      <c r="D76" s="18">
        <f>$D$2*3</f>
        <v>3</v>
      </c>
      <c r="E76" s="17" t="s">
        <v>19</v>
      </c>
      <c r="F76" s="22" t="s">
        <v>102</v>
      </c>
      <c r="G76" s="15"/>
    </row>
    <row r="77" spans="1:7" s="4" customFormat="1" ht="17.25" customHeight="1" x14ac:dyDescent="0.25">
      <c r="A77" s="16">
        <v>3795</v>
      </c>
      <c r="B77" s="17">
        <v>71</v>
      </c>
      <c r="C77" s="17" t="s">
        <v>3</v>
      </c>
      <c r="D77" s="18">
        <f>$D$2*6</f>
        <v>6</v>
      </c>
      <c r="E77" s="17" t="s">
        <v>19</v>
      </c>
      <c r="F77" s="22" t="s">
        <v>102</v>
      </c>
      <c r="G77" s="15"/>
    </row>
    <row r="78" spans="1:7" s="4" customFormat="1" ht="17.25" customHeight="1" x14ac:dyDescent="0.25">
      <c r="A78" s="16">
        <v>3795</v>
      </c>
      <c r="B78" s="17">
        <v>15</v>
      </c>
      <c r="C78" s="17" t="s">
        <v>40</v>
      </c>
      <c r="D78" s="18">
        <f>$D$2*8</f>
        <v>8</v>
      </c>
      <c r="E78" s="17" t="s">
        <v>19</v>
      </c>
      <c r="F78" s="22" t="s">
        <v>102</v>
      </c>
      <c r="G78" s="15"/>
    </row>
    <row r="79" spans="1:7" s="4" customFormat="1" ht="17.25" customHeight="1" x14ac:dyDescent="0.25">
      <c r="A79" s="16">
        <v>3034</v>
      </c>
      <c r="B79" s="17">
        <v>72</v>
      </c>
      <c r="C79" s="17" t="s">
        <v>0</v>
      </c>
      <c r="D79" s="18">
        <f>$D$2*1</f>
        <v>1</v>
      </c>
      <c r="E79" s="17" t="s">
        <v>50</v>
      </c>
      <c r="F79" s="22" t="s">
        <v>92</v>
      </c>
      <c r="G79" s="15"/>
    </row>
    <row r="80" spans="1:7" s="4" customFormat="1" ht="17.25" customHeight="1" x14ac:dyDescent="0.25">
      <c r="A80" s="16">
        <v>3034</v>
      </c>
      <c r="B80" s="17">
        <v>4</v>
      </c>
      <c r="C80" s="17" t="s">
        <v>41</v>
      </c>
      <c r="D80" s="18">
        <f>$D$2*2</f>
        <v>2</v>
      </c>
      <c r="E80" s="17" t="s">
        <v>50</v>
      </c>
      <c r="F80" s="22" t="s">
        <v>92</v>
      </c>
      <c r="G80" s="15"/>
    </row>
    <row r="81" spans="1:7" s="4" customFormat="1" ht="17.25" customHeight="1" x14ac:dyDescent="0.25">
      <c r="A81" s="16">
        <v>3034</v>
      </c>
      <c r="B81" s="17">
        <v>15</v>
      </c>
      <c r="C81" s="17" t="s">
        <v>40</v>
      </c>
      <c r="D81" s="18">
        <f>$D$2*4</f>
        <v>4</v>
      </c>
      <c r="E81" s="17" t="s">
        <v>50</v>
      </c>
      <c r="F81" s="22" t="s">
        <v>92</v>
      </c>
      <c r="G81" s="15"/>
    </row>
    <row r="82" spans="1:7" s="4" customFormat="1" ht="17.25" customHeight="1" x14ac:dyDescent="0.25">
      <c r="A82" s="16">
        <v>3031</v>
      </c>
      <c r="B82" s="17">
        <v>72</v>
      </c>
      <c r="C82" s="17" t="s">
        <v>0</v>
      </c>
      <c r="D82" s="18">
        <f>$D$2*1</f>
        <v>1</v>
      </c>
      <c r="E82" s="17" t="s">
        <v>13</v>
      </c>
      <c r="F82" s="22" t="s">
        <v>90</v>
      </c>
      <c r="G82" s="15"/>
    </row>
    <row r="83" spans="1:7" s="4" customFormat="1" ht="17.25" customHeight="1" x14ac:dyDescent="0.25">
      <c r="A83" s="16">
        <v>3031</v>
      </c>
      <c r="B83" s="17">
        <v>15</v>
      </c>
      <c r="C83" s="17" t="s">
        <v>40</v>
      </c>
      <c r="D83" s="18">
        <f>$D$2*2</f>
        <v>2</v>
      </c>
      <c r="E83" s="17" t="s">
        <v>13</v>
      </c>
      <c r="F83" s="22" t="s">
        <v>90</v>
      </c>
      <c r="G83" s="15"/>
    </row>
    <row r="84" spans="1:7" s="4" customFormat="1" ht="17.25" customHeight="1" x14ac:dyDescent="0.25">
      <c r="A84" s="16">
        <v>3032</v>
      </c>
      <c r="B84" s="17">
        <v>15</v>
      </c>
      <c r="C84" s="17" t="s">
        <v>40</v>
      </c>
      <c r="D84" s="18">
        <f>$D$2*1</f>
        <v>1</v>
      </c>
      <c r="E84" s="17" t="s">
        <v>14</v>
      </c>
      <c r="F84" s="22" t="s">
        <v>91</v>
      </c>
      <c r="G84" s="15"/>
    </row>
    <row r="85" spans="1:7" s="4" customFormat="1" ht="17.25" customHeight="1" x14ac:dyDescent="0.25">
      <c r="A85" s="16">
        <v>3035</v>
      </c>
      <c r="B85" s="17">
        <v>15</v>
      </c>
      <c r="C85" s="17" t="s">
        <v>40</v>
      </c>
      <c r="D85" s="18">
        <f>$D$2*1</f>
        <v>1</v>
      </c>
      <c r="E85" s="17" t="s">
        <v>51</v>
      </c>
      <c r="F85" s="22" t="s">
        <v>93</v>
      </c>
      <c r="G85" s="15"/>
    </row>
    <row r="86" spans="1:7" s="4" customFormat="1" ht="17.25" customHeight="1" x14ac:dyDescent="0.25">
      <c r="A86" s="16">
        <v>3958</v>
      </c>
      <c r="B86" s="17">
        <v>15</v>
      </c>
      <c r="C86" s="17" t="s">
        <v>40</v>
      </c>
      <c r="D86" s="18">
        <f>$D$2*1</f>
        <v>1</v>
      </c>
      <c r="E86" s="17" t="s">
        <v>139</v>
      </c>
      <c r="F86" s="22" t="s">
        <v>172</v>
      </c>
      <c r="G86" s="15"/>
    </row>
    <row r="87" spans="1:7" s="4" customFormat="1" ht="17.25" customHeight="1" x14ac:dyDescent="0.25">
      <c r="A87" s="16">
        <v>3036</v>
      </c>
      <c r="B87" s="17">
        <v>15</v>
      </c>
      <c r="C87" s="17" t="s">
        <v>40</v>
      </c>
      <c r="D87" s="18">
        <f>$D$2*2</f>
        <v>2</v>
      </c>
      <c r="E87" s="17" t="s">
        <v>52</v>
      </c>
      <c r="F87" s="22" t="s">
        <v>94</v>
      </c>
      <c r="G87" s="15"/>
    </row>
    <row r="88" spans="1:7" s="4" customFormat="1" ht="17.25" customHeight="1" x14ac:dyDescent="0.25">
      <c r="A88" s="16">
        <v>54200</v>
      </c>
      <c r="B88" s="17">
        <v>0</v>
      </c>
      <c r="C88" s="17" t="s">
        <v>1</v>
      </c>
      <c r="D88" s="18">
        <f>$D$2*2</f>
        <v>2</v>
      </c>
      <c r="E88" s="17" t="s">
        <v>196</v>
      </c>
      <c r="F88" s="22" t="s">
        <v>112</v>
      </c>
      <c r="G88" s="15"/>
    </row>
    <row r="89" spans="1:7" s="4" customFormat="1" ht="17.25" customHeight="1" x14ac:dyDescent="0.25">
      <c r="A89" s="16">
        <v>54200</v>
      </c>
      <c r="B89" s="17">
        <v>47</v>
      </c>
      <c r="C89" s="17" t="s">
        <v>71</v>
      </c>
      <c r="D89" s="18">
        <f>$D$2*4</f>
        <v>4</v>
      </c>
      <c r="E89" s="17" t="s">
        <v>196</v>
      </c>
      <c r="F89" s="22" t="s">
        <v>112</v>
      </c>
      <c r="G89" s="15"/>
    </row>
    <row r="90" spans="1:7" s="4" customFormat="1" ht="17.25" customHeight="1" x14ac:dyDescent="0.25">
      <c r="A90" s="16">
        <v>54200</v>
      </c>
      <c r="B90" s="17">
        <v>15</v>
      </c>
      <c r="C90" s="17" t="s">
        <v>40</v>
      </c>
      <c r="D90" s="18">
        <f>$D$2*2</f>
        <v>2</v>
      </c>
      <c r="E90" s="17" t="s">
        <v>196</v>
      </c>
      <c r="F90" s="22" t="s">
        <v>112</v>
      </c>
      <c r="G90" s="15"/>
    </row>
    <row r="91" spans="1:7" s="4" customFormat="1" ht="17.25" customHeight="1" x14ac:dyDescent="0.25">
      <c r="A91" s="16">
        <v>85984</v>
      </c>
      <c r="B91" s="17">
        <v>15</v>
      </c>
      <c r="C91" s="17" t="s">
        <v>40</v>
      </c>
      <c r="D91" s="18">
        <f>$D$2*4</f>
        <v>4</v>
      </c>
      <c r="E91" s="17" t="s">
        <v>159</v>
      </c>
      <c r="F91" s="22" t="s">
        <v>191</v>
      </c>
      <c r="G91" s="15"/>
    </row>
    <row r="92" spans="1:7" s="4" customFormat="1" ht="17.25" customHeight="1" x14ac:dyDescent="0.25">
      <c r="A92" s="16">
        <v>4286</v>
      </c>
      <c r="B92" s="17">
        <v>0</v>
      </c>
      <c r="C92" s="17" t="s">
        <v>1</v>
      </c>
      <c r="D92" s="18">
        <f>$D$2*4</f>
        <v>4</v>
      </c>
      <c r="E92" s="17" t="s">
        <v>145</v>
      </c>
      <c r="F92" s="22" t="s">
        <v>178</v>
      </c>
      <c r="G92" s="15"/>
    </row>
    <row r="93" spans="1:7" s="4" customFormat="1" ht="17.25" customHeight="1" x14ac:dyDescent="0.25">
      <c r="A93" s="16">
        <v>4286</v>
      </c>
      <c r="B93" s="17">
        <v>15</v>
      </c>
      <c r="C93" s="17" t="s">
        <v>40</v>
      </c>
      <c r="D93" s="18">
        <f>$D$2*6</f>
        <v>6</v>
      </c>
      <c r="E93" s="17" t="s">
        <v>145</v>
      </c>
      <c r="F93" s="22" t="s">
        <v>178</v>
      </c>
      <c r="G93" s="15"/>
    </row>
    <row r="94" spans="1:7" s="4" customFormat="1" ht="17.25" customHeight="1" x14ac:dyDescent="0.25">
      <c r="A94" s="16">
        <v>4287</v>
      </c>
      <c r="B94" s="17">
        <v>15</v>
      </c>
      <c r="C94" s="17" t="s">
        <v>40</v>
      </c>
      <c r="D94" s="18">
        <f>$D$2*4</f>
        <v>4</v>
      </c>
      <c r="E94" s="17" t="s">
        <v>146</v>
      </c>
      <c r="F94" s="22" t="s">
        <v>179</v>
      </c>
      <c r="G94" s="15"/>
    </row>
    <row r="95" spans="1:7" s="4" customFormat="1" ht="17.25" customHeight="1" x14ac:dyDescent="0.25">
      <c r="A95" s="16" t="s">
        <v>199</v>
      </c>
      <c r="B95" s="17">
        <v>0</v>
      </c>
      <c r="C95" s="17" t="s">
        <v>1</v>
      </c>
      <c r="D95" s="18">
        <f>$D$2*1</f>
        <v>1</v>
      </c>
      <c r="E95" s="17" t="s">
        <v>131</v>
      </c>
      <c r="F95" s="22" t="s">
        <v>200</v>
      </c>
      <c r="G95" s="15"/>
    </row>
    <row r="96" spans="1:7" s="4" customFormat="1" ht="17.25" customHeight="1" x14ac:dyDescent="0.25">
      <c r="A96" s="16">
        <v>50950</v>
      </c>
      <c r="B96" s="17">
        <v>15</v>
      </c>
      <c r="C96" s="17" t="s">
        <v>40</v>
      </c>
      <c r="D96" s="18">
        <f>$D$2*4</f>
        <v>4</v>
      </c>
      <c r="E96" s="17" t="s">
        <v>154</v>
      </c>
      <c r="F96" s="22" t="s">
        <v>186</v>
      </c>
      <c r="G96" s="15"/>
    </row>
    <row r="97" spans="1:7" s="4" customFormat="1" ht="17.25" customHeight="1" x14ac:dyDescent="0.25">
      <c r="A97" s="16">
        <v>42022</v>
      </c>
      <c r="B97" s="17">
        <v>15</v>
      </c>
      <c r="C97" s="17" t="s">
        <v>40</v>
      </c>
      <c r="D97" s="18">
        <f>$D$2*6</f>
        <v>6</v>
      </c>
      <c r="E97" s="17" t="s">
        <v>144</v>
      </c>
      <c r="F97" s="22" t="s">
        <v>177</v>
      </c>
      <c r="G97" s="15"/>
    </row>
    <row r="98" spans="1:7" s="4" customFormat="1" ht="17.25" customHeight="1" x14ac:dyDescent="0.25">
      <c r="A98" s="16">
        <v>32001</v>
      </c>
      <c r="B98" s="17">
        <v>1</v>
      </c>
      <c r="C98" s="17" t="s">
        <v>61</v>
      </c>
      <c r="D98" s="18">
        <f>$D$2*2</f>
        <v>2</v>
      </c>
      <c r="E98" s="17" t="s">
        <v>135</v>
      </c>
      <c r="F98" s="22" t="s">
        <v>168</v>
      </c>
      <c r="G98" s="15"/>
    </row>
    <row r="99" spans="1:7" s="4" customFormat="1" ht="17.25" customHeight="1" x14ac:dyDescent="0.25">
      <c r="A99" s="16" t="s">
        <v>56</v>
      </c>
      <c r="B99" s="17">
        <v>46</v>
      </c>
      <c r="C99" s="26" t="s">
        <v>134</v>
      </c>
      <c r="D99" s="18">
        <f>$D$2*2</f>
        <v>2</v>
      </c>
      <c r="E99" s="17" t="s">
        <v>58</v>
      </c>
      <c r="F99" s="22" t="s">
        <v>97</v>
      </c>
      <c r="G99" s="15" t="s">
        <v>202</v>
      </c>
    </row>
    <row r="100" spans="1:7" s="4" customFormat="1" ht="17.25" customHeight="1" x14ac:dyDescent="0.25">
      <c r="A100" s="16" t="s">
        <v>56</v>
      </c>
      <c r="B100" s="17">
        <v>14</v>
      </c>
      <c r="C100" s="17" t="s">
        <v>57</v>
      </c>
      <c r="D100" s="18">
        <f>$D$2*2</f>
        <v>2</v>
      </c>
      <c r="E100" s="17" t="s">
        <v>58</v>
      </c>
      <c r="F100" s="22" t="s">
        <v>97</v>
      </c>
      <c r="G100" s="15"/>
    </row>
    <row r="101" spans="1:7" s="4" customFormat="1" ht="17.25" customHeight="1" x14ac:dyDescent="0.25">
      <c r="A101" s="16" t="s">
        <v>38</v>
      </c>
      <c r="B101" s="17">
        <v>72</v>
      </c>
      <c r="C101" s="17" t="s">
        <v>0</v>
      </c>
      <c r="D101" s="18">
        <f>$D$2*2</f>
        <v>2</v>
      </c>
      <c r="E101" s="17" t="s">
        <v>39</v>
      </c>
      <c r="F101" s="24" t="s">
        <v>74</v>
      </c>
      <c r="G101" s="15"/>
    </row>
    <row r="102" spans="1:7" s="4" customFormat="1" ht="17.25" customHeight="1" x14ac:dyDescent="0.25">
      <c r="A102" s="16" t="s">
        <v>55</v>
      </c>
      <c r="B102" s="17">
        <v>0</v>
      </c>
      <c r="C102" s="17" t="s">
        <v>1</v>
      </c>
      <c r="D102" s="18">
        <f>$D$2*3</f>
        <v>3</v>
      </c>
      <c r="E102" s="17" t="s">
        <v>15</v>
      </c>
      <c r="F102" s="22" t="s">
        <v>96</v>
      </c>
      <c r="G102" s="15"/>
    </row>
    <row r="103" spans="1:7" s="4" customFormat="1" ht="17.25" customHeight="1" x14ac:dyDescent="0.25">
      <c r="A103" s="16" t="s">
        <v>55</v>
      </c>
      <c r="B103" s="17">
        <v>72</v>
      </c>
      <c r="C103" s="17" t="s">
        <v>0</v>
      </c>
      <c r="D103" s="18">
        <f>$D$2*2</f>
        <v>2</v>
      </c>
      <c r="E103" s="17" t="s">
        <v>15</v>
      </c>
      <c r="F103" s="22" t="s">
        <v>96</v>
      </c>
      <c r="G103" s="15"/>
    </row>
    <row r="104" spans="1:7" s="4" customFormat="1" ht="17.25" customHeight="1" x14ac:dyDescent="0.25">
      <c r="A104" s="16" t="s">
        <v>55</v>
      </c>
      <c r="B104" s="17">
        <v>15</v>
      </c>
      <c r="C104" s="17" t="s">
        <v>40</v>
      </c>
      <c r="D104" s="18">
        <f>$D$2*2</f>
        <v>2</v>
      </c>
      <c r="E104" s="17" t="s">
        <v>15</v>
      </c>
      <c r="F104" s="22" t="s">
        <v>96</v>
      </c>
      <c r="G104" s="15"/>
    </row>
    <row r="105" spans="1:7" s="4" customFormat="1" ht="17.25" customHeight="1" x14ac:dyDescent="0.25">
      <c r="A105" s="16">
        <v>2432</v>
      </c>
      <c r="B105" s="17">
        <v>72</v>
      </c>
      <c r="C105" s="17" t="s">
        <v>0</v>
      </c>
      <c r="D105" s="18">
        <f>$D$2*1</f>
        <v>1</v>
      </c>
      <c r="E105" s="17" t="s">
        <v>127</v>
      </c>
      <c r="F105" s="22" t="s">
        <v>164</v>
      </c>
      <c r="G105" s="15"/>
    </row>
    <row r="106" spans="1:7" s="4" customFormat="1" ht="17.25" customHeight="1" x14ac:dyDescent="0.25">
      <c r="A106" s="16">
        <v>63864</v>
      </c>
      <c r="B106" s="17">
        <v>15</v>
      </c>
      <c r="C106" s="17" t="s">
        <v>40</v>
      </c>
      <c r="D106" s="18">
        <f>$D$2*2</f>
        <v>2</v>
      </c>
      <c r="E106" s="17" t="s">
        <v>158</v>
      </c>
      <c r="F106" s="22" t="s">
        <v>190</v>
      </c>
      <c r="G106" s="15"/>
    </row>
    <row r="107" spans="1:7" s="4" customFormat="1" ht="17.25" customHeight="1" x14ac:dyDescent="0.25">
      <c r="A107" s="16">
        <v>2431</v>
      </c>
      <c r="B107" s="17">
        <v>72</v>
      </c>
      <c r="C107" s="17" t="s">
        <v>0</v>
      </c>
      <c r="D107" s="18">
        <f>$D$2*4</f>
        <v>4</v>
      </c>
      <c r="E107" s="17" t="s">
        <v>4</v>
      </c>
      <c r="F107" s="22" t="s">
        <v>76</v>
      </c>
      <c r="G107" s="15"/>
    </row>
    <row r="108" spans="1:7" s="4" customFormat="1" ht="17.25" customHeight="1" x14ac:dyDescent="0.25">
      <c r="A108" s="16">
        <v>2431</v>
      </c>
      <c r="B108" s="17">
        <v>4</v>
      </c>
      <c r="C108" s="17" t="s">
        <v>41</v>
      </c>
      <c r="D108" s="18">
        <f>$D$2*2</f>
        <v>2</v>
      </c>
      <c r="E108" s="17" t="s">
        <v>4</v>
      </c>
      <c r="F108" s="22" t="s">
        <v>76</v>
      </c>
      <c r="G108" s="15"/>
    </row>
    <row r="109" spans="1:7" s="4" customFormat="1" ht="17.25" customHeight="1" x14ac:dyDescent="0.25">
      <c r="A109" s="16">
        <v>2431</v>
      </c>
      <c r="B109" s="17">
        <v>15</v>
      </c>
      <c r="C109" s="17" t="s">
        <v>40</v>
      </c>
      <c r="D109" s="18">
        <f>$D$2*8</f>
        <v>8</v>
      </c>
      <c r="E109" s="17" t="s">
        <v>4</v>
      </c>
      <c r="F109" s="22" t="s">
        <v>76</v>
      </c>
      <c r="G109" s="15"/>
    </row>
    <row r="110" spans="1:7" s="4" customFormat="1" ht="17.25" customHeight="1" x14ac:dyDescent="0.25">
      <c r="A110" s="16">
        <v>6636</v>
      </c>
      <c r="B110" s="17">
        <v>0</v>
      </c>
      <c r="C110" s="17" t="s">
        <v>1</v>
      </c>
      <c r="D110" s="18">
        <f>$D$2*4</f>
        <v>4</v>
      </c>
      <c r="E110" s="17" t="s">
        <v>26</v>
      </c>
      <c r="F110" s="22" t="s">
        <v>116</v>
      </c>
      <c r="G110" s="15"/>
    </row>
    <row r="111" spans="1:7" s="4" customFormat="1" ht="17.25" customHeight="1" x14ac:dyDescent="0.25">
      <c r="A111" s="16">
        <v>6636</v>
      </c>
      <c r="B111" s="17">
        <v>15</v>
      </c>
      <c r="C111" s="17" t="s">
        <v>40</v>
      </c>
      <c r="D111" s="18">
        <f>$D$2*3</f>
        <v>3</v>
      </c>
      <c r="E111" s="17" t="s">
        <v>26</v>
      </c>
      <c r="F111" s="22" t="s">
        <v>116</v>
      </c>
      <c r="G111" s="15"/>
    </row>
    <row r="112" spans="1:7" s="4" customFormat="1" ht="17.25" customHeight="1" x14ac:dyDescent="0.25">
      <c r="A112" s="16">
        <v>4162</v>
      </c>
      <c r="B112" s="17">
        <v>0</v>
      </c>
      <c r="C112" s="17" t="s">
        <v>1</v>
      </c>
      <c r="D112" s="18">
        <f>$D$2*2</f>
        <v>2</v>
      </c>
      <c r="E112" s="17" t="s">
        <v>22</v>
      </c>
      <c r="F112" s="22" t="s">
        <v>108</v>
      </c>
      <c r="G112" s="15"/>
    </row>
    <row r="113" spans="1:7" s="4" customFormat="1" ht="17.25" customHeight="1" x14ac:dyDescent="0.25">
      <c r="A113" s="16">
        <v>4162</v>
      </c>
      <c r="B113" s="17">
        <v>15</v>
      </c>
      <c r="C113" s="17" t="s">
        <v>40</v>
      </c>
      <c r="D113" s="18">
        <f>$D$2*6</f>
        <v>6</v>
      </c>
      <c r="E113" s="17" t="s">
        <v>22</v>
      </c>
      <c r="F113" s="22" t="s">
        <v>108</v>
      </c>
      <c r="G113" s="15"/>
    </row>
    <row r="114" spans="1:7" s="4" customFormat="1" ht="17.25" customHeight="1" x14ac:dyDescent="0.25">
      <c r="A114" s="16">
        <v>15535</v>
      </c>
      <c r="B114" s="17">
        <v>72</v>
      </c>
      <c r="C114" s="17" t="s">
        <v>0</v>
      </c>
      <c r="D114" s="18">
        <f>$D$2*1</f>
        <v>1</v>
      </c>
      <c r="E114" s="17" t="s">
        <v>124</v>
      </c>
      <c r="F114" s="22" t="s">
        <v>161</v>
      </c>
      <c r="G114" s="15"/>
    </row>
    <row r="115" spans="1:7" s="4" customFormat="1" ht="17.25" customHeight="1" x14ac:dyDescent="0.25">
      <c r="A115" s="16" t="s">
        <v>65</v>
      </c>
      <c r="B115" s="17">
        <v>71</v>
      </c>
      <c r="C115" s="17" t="s">
        <v>3</v>
      </c>
      <c r="D115" s="18">
        <f>$D$2*1</f>
        <v>1</v>
      </c>
      <c r="E115" s="17" t="s">
        <v>66</v>
      </c>
      <c r="F115" s="22" t="s">
        <v>107</v>
      </c>
      <c r="G115" s="15"/>
    </row>
    <row r="116" spans="1:7" s="4" customFormat="1" ht="17.25" customHeight="1" x14ac:dyDescent="0.25">
      <c r="A116" s="16" t="s">
        <v>53</v>
      </c>
      <c r="B116" s="17">
        <v>0</v>
      </c>
      <c r="C116" s="17" t="s">
        <v>1</v>
      </c>
      <c r="D116" s="18">
        <f>$D$2*2</f>
        <v>2</v>
      </c>
      <c r="E116" s="17" t="s">
        <v>54</v>
      </c>
      <c r="F116" s="22" t="s">
        <v>95</v>
      </c>
      <c r="G116" s="15"/>
    </row>
    <row r="117" spans="1:7" s="4" customFormat="1" ht="17.25" customHeight="1" x14ac:dyDescent="0.25">
      <c r="A117" s="16" t="s">
        <v>53</v>
      </c>
      <c r="B117" s="17">
        <v>15</v>
      </c>
      <c r="C117" s="17" t="s">
        <v>40</v>
      </c>
      <c r="D117" s="18">
        <f>$D$2*2</f>
        <v>2</v>
      </c>
      <c r="E117" s="17" t="s">
        <v>54</v>
      </c>
      <c r="F117" s="22" t="s">
        <v>95</v>
      </c>
      <c r="G117" s="15"/>
    </row>
    <row r="118" spans="1:7" s="4" customFormat="1" ht="17.25" customHeight="1" x14ac:dyDescent="0.25">
      <c r="A118" s="21">
        <v>87079</v>
      </c>
      <c r="B118" s="17">
        <v>4</v>
      </c>
      <c r="C118" s="17" t="s">
        <v>41</v>
      </c>
      <c r="D118" s="18">
        <f>$D$2*2</f>
        <v>2</v>
      </c>
      <c r="E118" s="17" t="s">
        <v>27</v>
      </c>
      <c r="F118" s="22" t="s">
        <v>117</v>
      </c>
      <c r="G118" s="15"/>
    </row>
    <row r="119" spans="1:7" s="4" customFormat="1" ht="17.25" customHeight="1" x14ac:dyDescent="0.25">
      <c r="A119" s="16">
        <v>87079</v>
      </c>
      <c r="B119" s="17">
        <v>15</v>
      </c>
      <c r="C119" s="17" t="s">
        <v>40</v>
      </c>
      <c r="D119" s="18">
        <f>$D$2*1</f>
        <v>1</v>
      </c>
      <c r="E119" s="17" t="s">
        <v>27</v>
      </c>
      <c r="F119" s="22" t="s">
        <v>117</v>
      </c>
      <c r="G119" s="15"/>
    </row>
    <row r="120" spans="1:7" s="4" customFormat="1" ht="17.25" customHeight="1" x14ac:dyDescent="0.25">
      <c r="A120" s="16" t="s">
        <v>193</v>
      </c>
      <c r="B120" s="17">
        <v>0</v>
      </c>
      <c r="C120" s="17" t="s">
        <v>1</v>
      </c>
      <c r="D120" s="18">
        <f>$D$2*2</f>
        <v>2</v>
      </c>
      <c r="E120" s="17" t="s">
        <v>195</v>
      </c>
      <c r="F120" s="22" t="s">
        <v>194</v>
      </c>
      <c r="G120" s="15"/>
    </row>
    <row r="121" spans="1:7" s="4" customFormat="1" ht="17.25" customHeight="1" x14ac:dyDescent="0.25">
      <c r="A121" s="14" t="s">
        <v>37</v>
      </c>
      <c r="B121" s="17">
        <v>0</v>
      </c>
      <c r="C121" s="17" t="s">
        <v>1</v>
      </c>
      <c r="D121" s="18">
        <f>$D$2*1</f>
        <v>1</v>
      </c>
      <c r="E121" s="17" t="s">
        <v>25</v>
      </c>
      <c r="F121" s="22" t="s">
        <v>115</v>
      </c>
      <c r="G121" s="15"/>
    </row>
    <row r="122" spans="1:7" s="4" customFormat="1" ht="17.25" customHeight="1" x14ac:dyDescent="0.25">
      <c r="A122" s="16" t="s">
        <v>43</v>
      </c>
      <c r="B122" s="17">
        <v>71</v>
      </c>
      <c r="C122" s="17" t="s">
        <v>3</v>
      </c>
      <c r="D122" s="18">
        <f>$D$2*4</f>
        <v>4</v>
      </c>
      <c r="E122" s="17" t="s">
        <v>6</v>
      </c>
      <c r="F122" s="22" t="s">
        <v>78</v>
      </c>
      <c r="G122" s="15"/>
    </row>
    <row r="123" spans="1:7" s="4" customFormat="1" ht="17.25" customHeight="1" x14ac:dyDescent="0.25">
      <c r="A123" s="16">
        <v>41748</v>
      </c>
      <c r="B123" s="17">
        <v>15</v>
      </c>
      <c r="C123" s="17" t="s">
        <v>40</v>
      </c>
      <c r="D123" s="18">
        <f>$D$2*2</f>
        <v>2</v>
      </c>
      <c r="E123" s="17" t="s">
        <v>141</v>
      </c>
      <c r="F123" s="22" t="s">
        <v>174</v>
      </c>
      <c r="G123" s="15"/>
    </row>
    <row r="124" spans="1:7" s="4" customFormat="1" ht="17.25" customHeight="1" x14ac:dyDescent="0.25">
      <c r="A124" s="16">
        <v>41747</v>
      </c>
      <c r="B124" s="17">
        <v>15</v>
      </c>
      <c r="C124" s="17" t="s">
        <v>40</v>
      </c>
      <c r="D124" s="18">
        <f>$D$2*2</f>
        <v>2</v>
      </c>
      <c r="E124" s="17" t="s">
        <v>140</v>
      </c>
      <c r="F124" s="22" t="s">
        <v>173</v>
      </c>
      <c r="G124" s="15"/>
    </row>
    <row r="125" spans="1:7" s="4" customFormat="1" ht="17.25" customHeight="1" x14ac:dyDescent="0.25">
      <c r="A125" s="16">
        <v>45677</v>
      </c>
      <c r="B125" s="17">
        <v>15</v>
      </c>
      <c r="C125" s="17" t="s">
        <v>40</v>
      </c>
      <c r="D125" s="18">
        <f>$D$2*2</f>
        <v>2</v>
      </c>
      <c r="E125" s="17" t="s">
        <v>67</v>
      </c>
      <c r="F125" s="22" t="s">
        <v>110</v>
      </c>
      <c r="G125" s="15"/>
    </row>
    <row r="126" spans="1:7" s="4" customFormat="1" ht="17.25" customHeight="1" x14ac:dyDescent="0.25">
      <c r="A126" s="16">
        <v>51739</v>
      </c>
      <c r="B126" s="17">
        <v>15</v>
      </c>
      <c r="C126" s="17" t="s">
        <v>40</v>
      </c>
      <c r="D126" s="18">
        <f>$D$2*1</f>
        <v>1</v>
      </c>
      <c r="E126" s="17" t="s">
        <v>155</v>
      </c>
      <c r="F126" s="22" t="s">
        <v>187</v>
      </c>
      <c r="G126" s="15"/>
    </row>
    <row r="127" spans="1:7" s="4" customFormat="1" ht="17.25" customHeight="1" x14ac:dyDescent="0.25">
      <c r="A127" s="16">
        <v>41770</v>
      </c>
      <c r="B127" s="17">
        <v>15</v>
      </c>
      <c r="C127" s="17" t="s">
        <v>40</v>
      </c>
      <c r="D127" s="18">
        <f>$D$2*2</f>
        <v>2</v>
      </c>
      <c r="E127" s="17" t="s">
        <v>143</v>
      </c>
      <c r="F127" s="22" t="s">
        <v>176</v>
      </c>
      <c r="G127" s="15"/>
    </row>
    <row r="128" spans="1:7" s="4" customFormat="1" ht="17.25" customHeight="1" x14ac:dyDescent="0.25">
      <c r="A128" s="16">
        <v>41769</v>
      </c>
      <c r="B128" s="17">
        <v>15</v>
      </c>
      <c r="C128" s="17" t="s">
        <v>40</v>
      </c>
      <c r="D128" s="18">
        <f>$D$2*2</f>
        <v>2</v>
      </c>
      <c r="E128" s="17" t="s">
        <v>142</v>
      </c>
      <c r="F128" s="22" t="s">
        <v>175</v>
      </c>
      <c r="G128" s="15"/>
    </row>
    <row r="129" spans="1:7" s="4" customFormat="1" ht="17.25" customHeight="1" x14ac:dyDescent="0.25">
      <c r="A129" s="14"/>
      <c r="B129" s="15"/>
      <c r="C129" s="15"/>
      <c r="D129" s="19">
        <f>SUM(D4:D128)</f>
        <v>463</v>
      </c>
      <c r="E129" s="15"/>
      <c r="F129" s="20"/>
      <c r="G129" s="15"/>
    </row>
    <row r="130" spans="1:7" s="4" customFormat="1" ht="17.25" customHeight="1" x14ac:dyDescent="0.25">
      <c r="A130" s="10"/>
      <c r="D130" s="25"/>
      <c r="F130" s="23"/>
    </row>
  </sheetData>
  <autoFilter ref="A3:G129"/>
  <sortState ref="A4:G128">
    <sortCondition ref="E4:E128"/>
    <sortCondition ref="C4:C128"/>
  </sortState>
  <conditionalFormatting sqref="C1:C1048576">
    <cfRule type="cellIs" dxfId="6" priority="7" operator="equal">
      <formula>"Black"</formula>
    </cfRule>
    <cfRule type="cellIs" dxfId="5" priority="6" operator="equal">
      <formula>"Trans Clear"</formula>
    </cfRule>
    <cfRule type="cellIs" dxfId="4" priority="5" operator="equal">
      <formula>"Red"</formula>
    </cfRule>
    <cfRule type="cellIs" dxfId="3" priority="4" operator="equal">
      <formula>"Dark Bluish Gray"</formula>
    </cfRule>
    <cfRule type="cellIs" dxfId="2" priority="3" operator="equal">
      <formula>"Light Bluish Gray"</formula>
    </cfRule>
    <cfRule type="cellIs" dxfId="1" priority="2" operator="equal">
      <formula>"Yellow"</formula>
    </cfRule>
    <cfRule type="cellIs" dxfId="0" priority="1" operator="equal">
      <formula>"Blue"</formula>
    </cfRule>
  </conditionalFormatting>
  <hyperlinks>
    <hyperlink ref="F101" r:id="rId1" display="https://alpha.bricklink.com/pages/clone/catalogitem.page?P=2412b"/>
    <hyperlink ref="F114" r:id="rId2"/>
    <hyperlink ref="F68" r:id="rId3"/>
    <hyperlink ref="F69" r:id="rId4"/>
    <hyperlink ref="F34" r:id="rId5"/>
    <hyperlink ref="F36" r:id="rId6"/>
    <hyperlink ref="F108" r:id="rId7"/>
    <hyperlink ref="F109" r:id="rId8"/>
    <hyperlink ref="F107" r:id="rId9"/>
    <hyperlink ref="F105" r:id="rId10"/>
    <hyperlink ref="F5" r:id="rId11"/>
    <hyperlink ref="F25" r:id="rId12"/>
    <hyperlink ref="F122" r:id="rId13"/>
    <hyperlink ref="F38" r:id="rId14"/>
    <hyperlink ref="F23" r:id="rId15"/>
    <hyperlink ref="F14" r:id="rId16"/>
    <hyperlink ref="F15" r:id="rId17"/>
    <hyperlink ref="F6" r:id="rId18"/>
    <hyperlink ref="F7" r:id="rId19"/>
    <hyperlink ref="F20" r:id="rId20"/>
    <hyperlink ref="F19" r:id="rId21"/>
    <hyperlink ref="F17" r:id="rId22"/>
    <hyperlink ref="F24" r:id="rId23"/>
    <hyperlink ref="F75" r:id="rId24"/>
    <hyperlink ref="F74" r:id="rId25"/>
    <hyperlink ref="F73" r:id="rId26"/>
    <hyperlink ref="F72" r:id="rId27"/>
    <hyperlink ref="F65" r:id="rId28"/>
    <hyperlink ref="F67" r:id="rId29"/>
    <hyperlink ref="F66" r:id="rId30"/>
    <hyperlink ref="F47" r:id="rId31"/>
    <hyperlink ref="F48" r:id="rId32"/>
    <hyperlink ref="F42" r:id="rId33"/>
    <hyperlink ref="F44" r:id="rId34"/>
    <hyperlink ref="F45" r:id="rId35"/>
    <hyperlink ref="F43" r:id="rId36"/>
    <hyperlink ref="F83" r:id="rId37"/>
    <hyperlink ref="F49" r:id="rId38"/>
    <hyperlink ref="F82" r:id="rId39"/>
    <hyperlink ref="F84" r:id="rId40"/>
    <hyperlink ref="F80" r:id="rId41"/>
    <hyperlink ref="F81" r:id="rId42"/>
    <hyperlink ref="F79" r:id="rId43"/>
    <hyperlink ref="F85" r:id="rId44"/>
    <hyperlink ref="F87" r:id="rId45"/>
    <hyperlink ref="F95" r:id="rId46"/>
    <hyperlink ref="F30" r:id="rId47"/>
    <hyperlink ref="F116" r:id="rId48"/>
    <hyperlink ref="F117" r:id="rId49"/>
    <hyperlink ref="F102" r:id="rId50"/>
    <hyperlink ref="F104" r:id="rId51"/>
    <hyperlink ref="F103" r:id="rId52"/>
    <hyperlink ref="F100" r:id="rId53"/>
    <hyperlink ref="F99" r:id="rId54"/>
    <hyperlink ref="F98" r:id="rId55"/>
    <hyperlink ref="F61" r:id="rId56"/>
    <hyperlink ref="F62" r:id="rId57"/>
    <hyperlink ref="F63" r:id="rId58"/>
    <hyperlink ref="F16" r:id="rId59"/>
    <hyperlink ref="F53" r:id="rId60"/>
    <hyperlink ref="F4" r:id="rId61"/>
    <hyperlink ref="F58" r:id="rId62"/>
    <hyperlink ref="F60" r:id="rId63"/>
    <hyperlink ref="F59" r:id="rId64"/>
    <hyperlink ref="F54" r:id="rId65"/>
    <hyperlink ref="F56" r:id="rId66"/>
    <hyperlink ref="F57" r:id="rId67"/>
    <hyperlink ref="F55" r:id="rId68"/>
    <hyperlink ref="F50" r:id="rId69"/>
    <hyperlink ref="F51" r:id="rId70"/>
    <hyperlink ref="F76" r:id="rId71"/>
    <hyperlink ref="F78" r:id="rId72"/>
    <hyperlink ref="F77" r:id="rId73"/>
    <hyperlink ref="F64" r:id="rId74"/>
    <hyperlink ref="F26" r:id="rId75"/>
    <hyperlink ref="F27" r:id="rId76"/>
    <hyperlink ref="F28" r:id="rId77"/>
    <hyperlink ref="F86" r:id="rId78"/>
    <hyperlink ref="F70" r:id="rId79"/>
    <hyperlink ref="F8" r:id="rId80"/>
    <hyperlink ref="F9" r:id="rId81"/>
    <hyperlink ref="F39" r:id="rId82"/>
    <hyperlink ref="F120" r:id="rId83"/>
    <hyperlink ref="F115" r:id="rId84"/>
    <hyperlink ref="F112" r:id="rId85"/>
    <hyperlink ref="F113" r:id="rId86"/>
    <hyperlink ref="F124" r:id="rId87"/>
    <hyperlink ref="F123" r:id="rId88"/>
    <hyperlink ref="F128" r:id="rId89"/>
    <hyperlink ref="F127" r:id="rId90"/>
    <hyperlink ref="F97" r:id="rId91"/>
    <hyperlink ref="F92" r:id="rId92"/>
    <hyperlink ref="F93" r:id="rId93"/>
    <hyperlink ref="F94" r:id="rId94"/>
    <hyperlink ref="F37" r:id="rId95"/>
    <hyperlink ref="F35" r:id="rId96"/>
    <hyperlink ref="F46" r:id="rId97"/>
    <hyperlink ref="F125" r:id="rId98"/>
    <hyperlink ref="F33" r:id="rId99"/>
    <hyperlink ref="F32" r:id="rId100"/>
    <hyperlink ref="F31" r:id="rId101"/>
    <hyperlink ref="F12" r:id="rId102"/>
    <hyperlink ref="F52" r:id="rId103"/>
    <hyperlink ref="F96" r:id="rId104"/>
    <hyperlink ref="F126" r:id="rId105"/>
    <hyperlink ref="F88" r:id="rId106"/>
    <hyperlink ref="F90" r:id="rId107"/>
    <hyperlink ref="F89" r:id="rId108"/>
    <hyperlink ref="F22" r:id="rId109"/>
    <hyperlink ref="F21" r:id="rId110"/>
    <hyperlink ref="F13" r:id="rId111"/>
    <hyperlink ref="F29" r:id="rId112"/>
    <hyperlink ref="F18" r:id="rId113"/>
    <hyperlink ref="F106" r:id="rId114"/>
    <hyperlink ref="F121" r:id="rId115"/>
    <hyperlink ref="F110" r:id="rId116"/>
    <hyperlink ref="F111" r:id="rId117"/>
    <hyperlink ref="F91" r:id="rId118"/>
    <hyperlink ref="F118" r:id="rId119"/>
    <hyperlink ref="F119" r:id="rId120"/>
    <hyperlink ref="F10" r:id="rId121"/>
    <hyperlink ref="F11" r:id="rId122"/>
    <hyperlink ref="F41" r:id="rId123"/>
    <hyperlink ref="F40" r:id="rId124"/>
    <hyperlink ref="F71" r:id="rId125"/>
  </hyperlinks>
  <pageMargins left="0.31496062992125984" right="0.31496062992125984" top="0.39370078740157483" bottom="0.78740157480314965" header="0.11811023622047245" footer="0.19685039370078741"/>
  <pageSetup paperSize="9" scale="73" orientation="landscape" r:id="rId126"/>
  <headerFooter scaleWithDoc="0">
    <oddFooter>&amp;L&amp;"Arial,Standard"&amp;8Die Teileliste ist urheberrechtlicht geschützt. Der Nachbau meiner Modelle ist nur zu privaten Zwecken erlaubt.
ICE Steuerwagen – Teileliste&amp;C&amp;"Arial,Standard"&amp;8&amp;P von &amp;N&amp;R&amp;"Arial,Standard"&amp;8www.holgermatthes.de/bricks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ICE-Steuerwagen</vt:lpstr>
      <vt:lpstr>'ICE-Steuerwagen'!Drucktitel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2016-07-02T12:18:05Z</cp:lastPrinted>
  <dcterms:created xsi:type="dcterms:W3CDTF">2016-06-03T16:44:09Z</dcterms:created>
  <dcterms:modified xsi:type="dcterms:W3CDTF">2016-07-02T12:22:32Z</dcterms:modified>
</cp:coreProperties>
</file>